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G:\Marketing\Homepage\Lohn\2025\"/>
    </mc:Choice>
  </mc:AlternateContent>
  <xr:revisionPtr revIDLastSave="0" documentId="8_{F52600DB-2A63-4D36-9553-89B3119DA12F}" xr6:coauthVersionLast="47" xr6:coauthVersionMax="47" xr10:uidLastSave="{00000000-0000-0000-0000-000000000000}"/>
  <bookViews>
    <workbookView xWindow="-120" yWindow="-120" windowWidth="29040" windowHeight="17790" tabRatio="501" xr2:uid="{0CDA8202-E1F4-4376-A4BE-809D63CEFF18}"/>
  </bookViews>
  <sheets>
    <sheet name="Januar" sheetId="1" r:id="rId1"/>
    <sheet name="Februar" sheetId="26" r:id="rId2"/>
    <sheet name="März" sheetId="49" r:id="rId3"/>
    <sheet name="April" sheetId="50" r:id="rId4"/>
    <sheet name="Mai" sheetId="51" r:id="rId5"/>
    <sheet name="Juni" sheetId="52" r:id="rId6"/>
    <sheet name="Juli" sheetId="53" r:id="rId7"/>
    <sheet name="August" sheetId="54" r:id="rId8"/>
    <sheet name="September" sheetId="55" r:id="rId9"/>
    <sheet name="Oktober" sheetId="56" r:id="rId10"/>
    <sheet name="November" sheetId="57" r:id="rId11"/>
    <sheet name="Dezember" sheetId="58" r:id="rId12"/>
  </sheets>
  <definedNames>
    <definedName name="actualdate">Januar!$B$1</definedName>
    <definedName name="Allerheiligen_1" localSheetId="3">April!$AE$36</definedName>
    <definedName name="Allerheiligen_1" localSheetId="7">August!$AE$36</definedName>
    <definedName name="Allerheiligen_1" localSheetId="11">Dezember!$AE$36</definedName>
    <definedName name="Allerheiligen_1" localSheetId="1">Februar!$AE$36</definedName>
    <definedName name="Allerheiligen_1" localSheetId="6">Juli!$AE$36</definedName>
    <definedName name="Allerheiligen_1" localSheetId="5">Juni!$AE$36</definedName>
    <definedName name="Allerheiligen_1" localSheetId="4">Mai!$AE$36</definedName>
    <definedName name="Allerheiligen_1" localSheetId="2">März!$AE$36</definedName>
    <definedName name="Allerheiligen_1" localSheetId="10">November!$AE$36</definedName>
    <definedName name="Allerheiligen_1" localSheetId="9">Oktober!$AE$36</definedName>
    <definedName name="Allerheiligen_1" localSheetId="8">September!$AE$36</definedName>
    <definedName name="Allerheiligen_1">Januar!$AE$36</definedName>
    <definedName name="Beginndatum">#REF!</definedName>
    <definedName name="Beginndatum_1" localSheetId="3">April!$D$10</definedName>
    <definedName name="Beginndatum_1" localSheetId="7">August!$D$10</definedName>
    <definedName name="Beginndatum_1" localSheetId="11">Dezember!$D$10</definedName>
    <definedName name="Beginndatum_1" localSheetId="1">Februar!$D$10</definedName>
    <definedName name="Beginndatum_1" localSheetId="6">Juli!$D$10</definedName>
    <definedName name="Beginndatum_1" localSheetId="5">Juni!$D$10</definedName>
    <definedName name="Beginndatum_1" localSheetId="4">Mai!$D$10</definedName>
    <definedName name="Beginndatum_1" localSheetId="2">März!$D$10</definedName>
    <definedName name="Beginndatum_1" localSheetId="10">November!$D$10</definedName>
    <definedName name="Beginndatum_1" localSheetId="9">Oktober!$D$10</definedName>
    <definedName name="Beginndatum_1" localSheetId="8">September!$D$10</definedName>
    <definedName name="Beginndatum_1">Januar!$D$10</definedName>
    <definedName name="Buss_Bettag_1" localSheetId="3">April!$AE$37</definedName>
    <definedName name="Buss_Bettag_1" localSheetId="7">August!$AE$37</definedName>
    <definedName name="Buss_Bettag_1" localSheetId="11">Dezember!$AE$37</definedName>
    <definedName name="Buss_Bettag_1" localSheetId="1">Februar!$AE$37</definedName>
    <definedName name="Buss_Bettag_1" localSheetId="6">Juli!$AE$37</definedName>
    <definedName name="Buss_Bettag_1" localSheetId="5">Juni!$AE$37</definedName>
    <definedName name="Buss_Bettag_1" localSheetId="4">Mai!$AE$37</definedName>
    <definedName name="Buss_Bettag_1" localSheetId="2">März!$AE$37</definedName>
    <definedName name="Buss_Bettag_1" localSheetId="10">November!$AE$37</definedName>
    <definedName name="Buss_Bettag_1" localSheetId="9">Oktober!$AE$37</definedName>
    <definedName name="Buss_Bettag_1" localSheetId="8">September!$AE$37</definedName>
    <definedName name="Buss_Bettag_1">Januar!$AE$37</definedName>
    <definedName name="Christi_Himmelfahrt">#REF!</definedName>
    <definedName name="Christi_Himmelfahrt_1" localSheetId="3">April!$AE$18</definedName>
    <definedName name="Christi_Himmelfahrt_1" localSheetId="7">August!$AE$18</definedName>
    <definedName name="Christi_Himmelfahrt_1" localSheetId="11">Dezember!$AE$18</definedName>
    <definedName name="Christi_Himmelfahrt_1" localSheetId="1">Februar!$AE$18</definedName>
    <definedName name="Christi_Himmelfahrt_1" localSheetId="6">Juli!$AE$18</definedName>
    <definedName name="Christi_Himmelfahrt_1" localSheetId="5">Juni!$AE$18</definedName>
    <definedName name="Christi_Himmelfahrt_1" localSheetId="4">Mai!$AE$18</definedName>
    <definedName name="Christi_Himmelfahrt_1" localSheetId="2">März!$AE$18</definedName>
    <definedName name="Christi_Himmelfahrt_1" localSheetId="10">November!$AE$18</definedName>
    <definedName name="Christi_Himmelfahrt_1" localSheetId="9">Oktober!$AE$18</definedName>
    <definedName name="Christi_Himmelfahrt_1" localSheetId="8">September!$AE$18</definedName>
    <definedName name="Christi_Himmelfahrt_1">Januar!$AE$18</definedName>
    <definedName name="_xlnm.Print_Area" localSheetId="3">April!$B$2:$Z$45</definedName>
    <definedName name="_xlnm.Print_Area" localSheetId="7">August!$B$2:$Z$45</definedName>
    <definedName name="_xlnm.Print_Area" localSheetId="11">Dezember!$B$2:$Z$45</definedName>
    <definedName name="_xlnm.Print_Area" localSheetId="1">Februar!$B$2:$Z$45</definedName>
    <definedName name="_xlnm.Print_Area" localSheetId="0">Januar!$B$1:$Z$45</definedName>
    <definedName name="_xlnm.Print_Area" localSheetId="6">Juli!$B$2:$Z$45</definedName>
    <definedName name="_xlnm.Print_Area" localSheetId="5">Juni!$B$2:$Z$45</definedName>
    <definedName name="_xlnm.Print_Area" localSheetId="4">Mai!$B$2:$Z$45</definedName>
    <definedName name="_xlnm.Print_Area" localSheetId="2">März!$B$2:$Z$45</definedName>
    <definedName name="_xlnm.Print_Area" localSheetId="10">November!$B$2:$Z$45</definedName>
    <definedName name="_xlnm.Print_Area" localSheetId="9">Oktober!$B$2:$Z$45</definedName>
    <definedName name="_xlnm.Print_Area" localSheetId="8">September!$B$2:$Z$45</definedName>
    <definedName name="Feiertagsstd_125">#REF!</definedName>
    <definedName name="Feiertagsstd_125_1" localSheetId="3">April!$M$45</definedName>
    <definedName name="Feiertagsstd_125_1" localSheetId="7">August!$M$45</definedName>
    <definedName name="Feiertagsstd_125_1" localSheetId="11">Dezember!$M$45</definedName>
    <definedName name="Feiertagsstd_125_1" localSheetId="1">Februar!$M$45</definedName>
    <definedName name="Feiertagsstd_125_1" localSheetId="6">Juli!$M$45</definedName>
    <definedName name="Feiertagsstd_125_1" localSheetId="5">Juni!$M$45</definedName>
    <definedName name="Feiertagsstd_125_1" localSheetId="4">Mai!$M$45</definedName>
    <definedName name="Feiertagsstd_125_1" localSheetId="2">März!$M$45</definedName>
    <definedName name="Feiertagsstd_125_1" localSheetId="10">November!$M$45</definedName>
    <definedName name="Feiertagsstd_125_1" localSheetId="9">Oktober!$M$45</definedName>
    <definedName name="Feiertagsstd_125_1" localSheetId="8">September!$M$45</definedName>
    <definedName name="Feiertagsstd_125_1">Januar!$M$45</definedName>
    <definedName name="Feiertagsstd_150">#REF!</definedName>
    <definedName name="Feiertagsstd_150_1" localSheetId="3">April!$N$45</definedName>
    <definedName name="Feiertagsstd_150_1" localSheetId="7">August!$N$45</definedName>
    <definedName name="Feiertagsstd_150_1" localSheetId="11">Dezember!$N$45</definedName>
    <definedName name="Feiertagsstd_150_1" localSheetId="1">Februar!$N$45</definedName>
    <definedName name="Feiertagsstd_150_1" localSheetId="6">Juli!$N$45</definedName>
    <definedName name="Feiertagsstd_150_1" localSheetId="5">Juni!$N$45</definedName>
    <definedName name="Feiertagsstd_150_1" localSheetId="4">Mai!$N$45</definedName>
    <definedName name="Feiertagsstd_150_1" localSheetId="2">März!$N$45</definedName>
    <definedName name="Feiertagsstd_150_1" localSheetId="10">November!$N$45</definedName>
    <definedName name="Feiertagsstd_150_1" localSheetId="9">Oktober!$N$45</definedName>
    <definedName name="Feiertagsstd_150_1" localSheetId="8">September!$N$45</definedName>
    <definedName name="Feiertagsstd_150_1">Januar!$N$45</definedName>
    <definedName name="Friedensfest_1" localSheetId="3">April!$AE$33</definedName>
    <definedName name="Friedensfest_1" localSheetId="7">August!$AE$33</definedName>
    <definedName name="Friedensfest_1" localSheetId="11">Dezember!$AE$33</definedName>
    <definedName name="Friedensfest_1" localSheetId="1">Februar!$AE$33</definedName>
    <definedName name="Friedensfest_1" localSheetId="6">Juli!$AE$33</definedName>
    <definedName name="Friedensfest_1" localSheetId="5">Juni!$AE$33</definedName>
    <definedName name="Friedensfest_1" localSheetId="4">Mai!$AE$33</definedName>
    <definedName name="Friedensfest_1" localSheetId="2">März!$AE$33</definedName>
    <definedName name="Friedensfest_1" localSheetId="10">November!$AE$33</definedName>
    <definedName name="Friedensfest_1" localSheetId="9">Oktober!$AE$33</definedName>
    <definedName name="Friedensfest_1" localSheetId="8">September!$AE$33</definedName>
    <definedName name="Friedensfest_1">Januar!$AE$33</definedName>
    <definedName name="Friedesnfest_1" localSheetId="3">April!$AE$33</definedName>
    <definedName name="Friedesnfest_1" localSheetId="7">August!$AE$33</definedName>
    <definedName name="Friedesnfest_1" localSheetId="11">Dezember!$AE$33</definedName>
    <definedName name="Friedesnfest_1" localSheetId="1">Februar!$AE$33</definedName>
    <definedName name="Friedesnfest_1" localSheetId="6">Juli!$AE$33</definedName>
    <definedName name="Friedesnfest_1" localSheetId="5">Juni!$AE$33</definedName>
    <definedName name="Friedesnfest_1" localSheetId="4">Mai!$AE$33</definedName>
    <definedName name="Friedesnfest_1" localSheetId="2">März!$AE$33</definedName>
    <definedName name="Friedesnfest_1" localSheetId="10">November!$AE$33</definedName>
    <definedName name="Friedesnfest_1" localSheetId="9">Oktober!$AE$33</definedName>
    <definedName name="Friedesnfest_1" localSheetId="8">September!$AE$33</definedName>
    <definedName name="Friedesnfest_1">Januar!$AE$33</definedName>
    <definedName name="Fronleichnam">#REF!</definedName>
    <definedName name="Fronleichnam_1" localSheetId="3">April!$AE$32</definedName>
    <definedName name="Fronleichnam_1" localSheetId="7">August!$AE$32</definedName>
    <definedName name="Fronleichnam_1" localSheetId="11">Dezember!$AE$32</definedName>
    <definedName name="Fronleichnam_1" localSheetId="1">Februar!$AE$32</definedName>
    <definedName name="Fronleichnam_1" localSheetId="6">Juli!$AE$32</definedName>
    <definedName name="Fronleichnam_1" localSheetId="5">Juni!$AE$32</definedName>
    <definedName name="Fronleichnam_1" localSheetId="4">Mai!$AE$32</definedName>
    <definedName name="Fronleichnam_1" localSheetId="2">März!$AE$32</definedName>
    <definedName name="Fronleichnam_1" localSheetId="10">November!$AE$32</definedName>
    <definedName name="Fronleichnam_1" localSheetId="9">Oktober!$AE$32</definedName>
    <definedName name="Fronleichnam_1" localSheetId="8">September!$AE$32</definedName>
    <definedName name="Fronleichnam_1">Januar!$AE$32</definedName>
    <definedName name="Heiligabend_1" localSheetId="3">April!$AE$21</definedName>
    <definedName name="Heiligabend_1" localSheetId="7">August!$AE$21</definedName>
    <definedName name="Heiligabend_1" localSheetId="11">Dezember!$AE$21</definedName>
    <definedName name="Heiligabend_1" localSheetId="1">Februar!$AE$21</definedName>
    <definedName name="Heiligabend_1" localSheetId="6">Juli!$AE$21</definedName>
    <definedName name="Heiligabend_1" localSheetId="5">Juni!$AE$21</definedName>
    <definedName name="Heiligabend_1" localSheetId="4">Mai!$AE$21</definedName>
    <definedName name="Heiligabend_1" localSheetId="2">März!$AE$21</definedName>
    <definedName name="Heiligabend_1" localSheetId="10">November!$AE$21</definedName>
    <definedName name="Heiligabend_1" localSheetId="9">Oktober!$AE$21</definedName>
    <definedName name="Heiligabend_1" localSheetId="8">September!$AE$21</definedName>
    <definedName name="Heiligabend_1">Januar!$AE$21</definedName>
    <definedName name="HL_3_Koenige" localSheetId="3">April!$AE$31</definedName>
    <definedName name="HL_3_Koenige" localSheetId="7">August!$AE$31</definedName>
    <definedName name="HL_3_Koenige" localSheetId="11">Dezember!$AE$31</definedName>
    <definedName name="HL_3_Koenige" localSheetId="1">Februar!$AE$31</definedName>
    <definedName name="HL_3_Koenige" localSheetId="6">Juli!$AE$31</definedName>
    <definedName name="HL_3_Koenige" localSheetId="5">Juni!$AE$31</definedName>
    <definedName name="HL_3_Koenige" localSheetId="4">Mai!$AE$31</definedName>
    <definedName name="HL_3_Koenige" localSheetId="2">März!$AE$31</definedName>
    <definedName name="HL_3_Koenige" localSheetId="10">November!$AE$31</definedName>
    <definedName name="HL_3_Koenige" localSheetId="9">Oktober!$AE$31</definedName>
    <definedName name="HL_3_Koenige" localSheetId="8">September!$AE$31</definedName>
    <definedName name="HL_3_Koenige">Januar!$AE$31</definedName>
    <definedName name="HL_3_Koenige_1" localSheetId="3">April!$AE$31</definedName>
    <definedName name="HL_3_Koenige_1" localSheetId="7">August!$AE$31</definedName>
    <definedName name="HL_3_Koenige_1" localSheetId="11">Dezember!$AE$31</definedName>
    <definedName name="HL_3_Koenige_1" localSheetId="1">Februar!$AE$31</definedName>
    <definedName name="HL_3_Koenige_1" localSheetId="6">Juli!$AE$31</definedName>
    <definedName name="HL_3_Koenige_1" localSheetId="5">Juni!$AE$31</definedName>
    <definedName name="HL_3_Koenige_1" localSheetId="4">Mai!$AE$31</definedName>
    <definedName name="HL_3_Koenige_1" localSheetId="2">März!$AE$31</definedName>
    <definedName name="HL_3_Koenige_1" localSheetId="10">November!$AE$31</definedName>
    <definedName name="HL_3_Koenige_1" localSheetId="9">Oktober!$AE$31</definedName>
    <definedName name="HL_3_Koenige_1" localSheetId="8">September!$AE$31</definedName>
    <definedName name="HL_3_Koenige_1">Januar!$AE$31</definedName>
    <definedName name="Karfreitag">#REF!</definedName>
    <definedName name="Karfreitag_1" localSheetId="3">April!$AE$15</definedName>
    <definedName name="Karfreitag_1" localSheetId="7">August!$AE$15</definedName>
    <definedName name="Karfreitag_1" localSheetId="11">Dezember!$AE$15</definedName>
    <definedName name="Karfreitag_1" localSheetId="1">Februar!$AE$15</definedName>
    <definedName name="Karfreitag_1" localSheetId="6">Juli!$AE$15</definedName>
    <definedName name="Karfreitag_1" localSheetId="5">Juni!$AE$15</definedName>
    <definedName name="Karfreitag_1" localSheetId="4">Mai!$AE$15</definedName>
    <definedName name="Karfreitag_1" localSheetId="2">März!$AE$15</definedName>
    <definedName name="Karfreitag_1" localSheetId="10">November!$AE$15</definedName>
    <definedName name="Karfreitag_1" localSheetId="9">Oktober!$AE$15</definedName>
    <definedName name="Karfreitag_1" localSheetId="8">September!$AE$15</definedName>
    <definedName name="Karfreitag_1">Januar!$AE$15</definedName>
    <definedName name="Logo_1">Januar!$N$5</definedName>
    <definedName name="Logo_10">Oktober!$N$5</definedName>
    <definedName name="Logo_11">November!$N$5</definedName>
    <definedName name="Logo_12">Dezember!$N$5</definedName>
    <definedName name="Logo_2">Februar!$N$5</definedName>
    <definedName name="Logo_3">März!$N$5</definedName>
    <definedName name="Logo_4">April!$N$5</definedName>
    <definedName name="Logo_5">Mai!$N$5</definedName>
    <definedName name="Logo_6">Juni!$N$5</definedName>
    <definedName name="Logo_7">Juli!$N$5</definedName>
    <definedName name="Logo_8">August!$N$5</definedName>
    <definedName name="Logo_9">September!$N$5</definedName>
    <definedName name="Maria_Himmelfahrt_1" localSheetId="3">April!$AE$34</definedName>
    <definedName name="Maria_Himmelfahrt_1" localSheetId="7">August!$AE$34</definedName>
    <definedName name="Maria_Himmelfahrt_1" localSheetId="11">Dezember!$AE$34</definedName>
    <definedName name="Maria_Himmelfahrt_1" localSheetId="1">Februar!$AE$34</definedName>
    <definedName name="Maria_Himmelfahrt_1" localSheetId="6">Juli!$AE$34</definedName>
    <definedName name="Maria_Himmelfahrt_1" localSheetId="5">Juni!$AE$34</definedName>
    <definedName name="Maria_Himmelfahrt_1" localSheetId="4">Mai!$AE$34</definedName>
    <definedName name="Maria_Himmelfahrt_1" localSheetId="2">März!$AE$34</definedName>
    <definedName name="Maria_Himmelfahrt_1" localSheetId="10">November!$AE$34</definedName>
    <definedName name="Maria_Himmelfahrt_1" localSheetId="9">Oktober!$AE$34</definedName>
    <definedName name="Maria_Himmelfahrt_1" localSheetId="8">September!$AE$34</definedName>
    <definedName name="Maria_Himmelfahrt_1">Januar!$AE$34</definedName>
    <definedName name="Nachtstd_25">#REF!</definedName>
    <definedName name="Nachtstd_25_1" localSheetId="3">April!$J$45</definedName>
    <definedName name="Nachtstd_25_1" localSheetId="7">August!$J$45</definedName>
    <definedName name="Nachtstd_25_1" localSheetId="11">Dezember!$J$45</definedName>
    <definedName name="Nachtstd_25_1" localSheetId="1">Februar!$J$45</definedName>
    <definedName name="Nachtstd_25_1" localSheetId="6">Juli!$J$45</definedName>
    <definedName name="Nachtstd_25_1" localSheetId="5">Juni!$J$45</definedName>
    <definedName name="Nachtstd_25_1" localSheetId="4">Mai!$J$45</definedName>
    <definedName name="Nachtstd_25_1" localSheetId="2">März!$J$45</definedName>
    <definedName name="Nachtstd_25_1" localSheetId="10">November!$J$45</definedName>
    <definedName name="Nachtstd_25_1" localSheetId="9">Oktober!$J$45</definedName>
    <definedName name="Nachtstd_25_1" localSheetId="8">September!$J$45</definedName>
    <definedName name="Nachtstd_25_1">Januar!$J$45</definedName>
    <definedName name="Nachtstd_40">#REF!</definedName>
    <definedName name="Nachtstd_40_1" localSheetId="3">April!$K$45</definedName>
    <definedName name="Nachtstd_40_1" localSheetId="7">August!$K$45</definedName>
    <definedName name="Nachtstd_40_1" localSheetId="11">Dezember!$K$45</definedName>
    <definedName name="Nachtstd_40_1" localSheetId="1">Februar!$K$45</definedName>
    <definedName name="Nachtstd_40_1" localSheetId="6">Juli!$K$45</definedName>
    <definedName name="Nachtstd_40_1" localSheetId="5">Juni!$K$45</definedName>
    <definedName name="Nachtstd_40_1" localSheetId="4">Mai!$K$45</definedName>
    <definedName name="Nachtstd_40_1" localSheetId="2">März!$K$45</definedName>
    <definedName name="Nachtstd_40_1" localSheetId="10">November!$K$45</definedName>
    <definedName name="Nachtstd_40_1" localSheetId="9">Oktober!$K$45</definedName>
    <definedName name="Nachtstd_40_1" localSheetId="8">September!$K$45</definedName>
    <definedName name="Nachtstd_40_1">Januar!$K$45</definedName>
    <definedName name="Neujahr">#REF!</definedName>
    <definedName name="Neujahr_1" localSheetId="3">April!$AE$14</definedName>
    <definedName name="Neujahr_1" localSheetId="7">August!$AE$14</definedName>
    <definedName name="Neujahr_1" localSheetId="11">Dezember!$AE$14</definedName>
    <definedName name="Neujahr_1" localSheetId="1">Februar!$AE$14</definedName>
    <definedName name="Neujahr_1" localSheetId="6">Juli!$AE$14</definedName>
    <definedName name="Neujahr_1" localSheetId="5">Juni!$AE$14</definedName>
    <definedName name="Neujahr_1" localSheetId="4">Mai!$AE$14</definedName>
    <definedName name="Neujahr_1" localSheetId="2">März!$AE$14</definedName>
    <definedName name="Neujahr_1" localSheetId="10">November!$AE$14</definedName>
    <definedName name="Neujahr_1" localSheetId="9">Oktober!$AE$14</definedName>
    <definedName name="Neujahr_1" localSheetId="8">September!$AE$14</definedName>
    <definedName name="Neujahr_1">Januar!$AE$14</definedName>
    <definedName name="Ostermontag">#REF!</definedName>
    <definedName name="Ostermontag_1" localSheetId="3">April!$AE$16</definedName>
    <definedName name="Ostermontag_1" localSheetId="7">August!$AE$16</definedName>
    <definedName name="Ostermontag_1" localSheetId="11">Dezember!$AE$16</definedName>
    <definedName name="Ostermontag_1" localSheetId="1">Februar!$AE$16</definedName>
    <definedName name="Ostermontag_1" localSheetId="6">Juli!$AE$16</definedName>
    <definedName name="Ostermontag_1" localSheetId="5">Juni!$AE$16</definedName>
    <definedName name="Ostermontag_1" localSheetId="4">Mai!$AE$16</definedName>
    <definedName name="Ostermontag_1" localSheetId="2">März!$AE$16</definedName>
    <definedName name="Ostermontag_1" localSheetId="10">November!$AE$16</definedName>
    <definedName name="Ostermontag_1" localSheetId="9">Oktober!$AE$16</definedName>
    <definedName name="Ostermontag_1" localSheetId="8">September!$AE$16</definedName>
    <definedName name="Ostermontag_1">Januar!$AE$16</definedName>
    <definedName name="Ostersonntag">#REF!</definedName>
    <definedName name="Ostersonntag_1" localSheetId="3">April!$AE$38</definedName>
    <definedName name="Ostersonntag_1" localSheetId="7">August!$AE$38</definedName>
    <definedName name="Ostersonntag_1" localSheetId="11">Dezember!$AE$38</definedName>
    <definedName name="Ostersonntag_1" localSheetId="1">Februar!$AE$38</definedName>
    <definedName name="Ostersonntag_1" localSheetId="6">Juli!$AE$38</definedName>
    <definedName name="Ostersonntag_1" localSheetId="5">Juni!$AE$38</definedName>
    <definedName name="Ostersonntag_1" localSheetId="4">Mai!$AE$38</definedName>
    <definedName name="Ostersonntag_1" localSheetId="2">März!$AE$38</definedName>
    <definedName name="Ostersonntag_1" localSheetId="10">November!$AE$38</definedName>
    <definedName name="Ostersonntag_1" localSheetId="9">Oktober!$AE$38</definedName>
    <definedName name="Ostersonntag_1" localSheetId="8">September!$AE$38</definedName>
    <definedName name="Ostersonntag_1">Januar!$AE$38</definedName>
    <definedName name="Pfingstmontag">#REF!</definedName>
    <definedName name="Pfingstmontag_1" localSheetId="3">April!$AE$19</definedName>
    <definedName name="Pfingstmontag_1" localSheetId="7">August!$AE$19</definedName>
    <definedName name="Pfingstmontag_1" localSheetId="11">Dezember!$AE$19</definedName>
    <definedName name="Pfingstmontag_1" localSheetId="1">Februar!$AE$19</definedName>
    <definedName name="Pfingstmontag_1" localSheetId="6">Juli!$AE$19</definedName>
    <definedName name="Pfingstmontag_1" localSheetId="5">Juni!$AE$19</definedName>
    <definedName name="Pfingstmontag_1" localSheetId="4">Mai!$AE$19</definedName>
    <definedName name="Pfingstmontag_1" localSheetId="2">März!$AE$19</definedName>
    <definedName name="Pfingstmontag_1" localSheetId="10">November!$AE$19</definedName>
    <definedName name="Pfingstmontag_1" localSheetId="9">Oktober!$AE$19</definedName>
    <definedName name="Pfingstmontag_1" localSheetId="8">September!$AE$19</definedName>
    <definedName name="Pfingstmontag_1">Januar!$AE$19</definedName>
    <definedName name="Pfingstsonntag_1" localSheetId="3">April!$AE$39</definedName>
    <definedName name="Pfingstsonntag_1" localSheetId="7">August!$AE$39</definedName>
    <definedName name="Pfingstsonntag_1" localSheetId="11">Dezember!$AE$39</definedName>
    <definedName name="Pfingstsonntag_1" localSheetId="1">Februar!$AE$39</definedName>
    <definedName name="Pfingstsonntag_1" localSheetId="6">Juli!$AE$39</definedName>
    <definedName name="Pfingstsonntag_1" localSheetId="5">Juni!$AE$39</definedName>
    <definedName name="Pfingstsonntag_1" localSheetId="4">Mai!$AE$39</definedName>
    <definedName name="Pfingstsonntag_1" localSheetId="2">März!$AE$39</definedName>
    <definedName name="Pfingstsonntag_1" localSheetId="10">November!$AE$39</definedName>
    <definedName name="Pfingstsonntag_1" localSheetId="9">Oktober!$AE$39</definedName>
    <definedName name="Pfingstsonntag_1" localSheetId="8">September!$AE$39</definedName>
    <definedName name="Pfingstsonntag_1">Januar!$AE$39</definedName>
    <definedName name="Refomationstag_1" localSheetId="3">April!$AE$35</definedName>
    <definedName name="Refomationstag_1" localSheetId="7">August!$AE$35</definedName>
    <definedName name="Refomationstag_1" localSheetId="11">Dezember!$AE$35</definedName>
    <definedName name="Refomationstag_1" localSheetId="1">Februar!$AE$35</definedName>
    <definedName name="Refomationstag_1" localSheetId="6">Juli!$AE$35</definedName>
    <definedName name="Refomationstag_1" localSheetId="5">Juni!$AE$35</definedName>
    <definedName name="Refomationstag_1" localSheetId="4">Mai!$AE$35</definedName>
    <definedName name="Refomationstag_1" localSheetId="2">März!$AE$35</definedName>
    <definedName name="Refomationstag_1" localSheetId="10">November!$AE$35</definedName>
    <definedName name="Refomationstag_1" localSheetId="9">Oktober!$AE$35</definedName>
    <definedName name="Refomationstag_1" localSheetId="8">September!$AE$35</definedName>
    <definedName name="Refomationstag_1">Januar!$AE$35</definedName>
    <definedName name="Sonntagsstd">#REF!</definedName>
    <definedName name="Sonntagsstd_1" localSheetId="3">April!$L$45</definedName>
    <definedName name="Sonntagsstd_1" localSheetId="7">August!$L$45</definedName>
    <definedName name="Sonntagsstd_1" localSheetId="11">Dezember!$L$45</definedName>
    <definedName name="Sonntagsstd_1" localSheetId="1">Februar!$L$45</definedName>
    <definedName name="Sonntagsstd_1" localSheetId="6">Juli!$L$45</definedName>
    <definedName name="Sonntagsstd_1" localSheetId="5">Juni!$L$45</definedName>
    <definedName name="Sonntagsstd_1" localSheetId="4">Mai!$L$45</definedName>
    <definedName name="Sonntagsstd_1" localSheetId="2">März!$L$45</definedName>
    <definedName name="Sonntagsstd_1" localSheetId="10">November!$L$45</definedName>
    <definedName name="Sonntagsstd_1" localSheetId="9">Oktober!$L$45</definedName>
    <definedName name="Sonntagsstd_1" localSheetId="8">September!$L$45</definedName>
    <definedName name="Sonntagsstd_1">Januar!$L$45</definedName>
    <definedName name="Stunden">#REF!</definedName>
    <definedName name="Stunden_1" localSheetId="3">April!$I$45</definedName>
    <definedName name="Stunden_1" localSheetId="7">August!$I$45</definedName>
    <definedName name="Stunden_1" localSheetId="11">Dezember!$I$45</definedName>
    <definedName name="Stunden_1" localSheetId="1">Februar!$I$45</definedName>
    <definedName name="Stunden_1" localSheetId="6">Juli!$I$45</definedName>
    <definedName name="Stunden_1" localSheetId="5">Juni!$I$45</definedName>
    <definedName name="Stunden_1" localSheetId="4">Mai!$I$45</definedName>
    <definedName name="Stunden_1" localSheetId="2">März!$I$45</definedName>
    <definedName name="Stunden_1" localSheetId="10">November!$I$45</definedName>
    <definedName name="Stunden_1" localSheetId="9">Oktober!$I$45</definedName>
    <definedName name="Stunden_1" localSheetId="8">September!$I$45</definedName>
    <definedName name="Stunden_1">Januar!$I$45</definedName>
    <definedName name="Stundenlohn">#REF!</definedName>
    <definedName name="Stundenlohn_1" localSheetId="3">April!$L$10</definedName>
    <definedName name="Stundenlohn_1" localSheetId="7">August!$L$10</definedName>
    <definedName name="Stundenlohn_1" localSheetId="11">Dezember!$L$10</definedName>
    <definedName name="Stundenlohn_1" localSheetId="1">Februar!$L$10</definedName>
    <definedName name="Stundenlohn_1" localSheetId="6">Juli!$L$10</definedName>
    <definedName name="Stundenlohn_1" localSheetId="5">Juni!$L$10</definedName>
    <definedName name="Stundenlohn_1" localSheetId="4">Mai!$L$10</definedName>
    <definedName name="Stundenlohn_1" localSheetId="2">März!$L$10</definedName>
    <definedName name="Stundenlohn_1" localSheetId="10">November!$L$10</definedName>
    <definedName name="Stundenlohn_1" localSheetId="9">Oktober!$L$10</definedName>
    <definedName name="Stundenlohn_1" localSheetId="8">September!$L$10</definedName>
    <definedName name="Stundenlohn_1">Januar!$L$10</definedName>
    <definedName name="Sylvester_1" localSheetId="3">April!$AE$24</definedName>
    <definedName name="Sylvester_1" localSheetId="7">August!$AE$24</definedName>
    <definedName name="Sylvester_1" localSheetId="11">Dezember!$AE$24</definedName>
    <definedName name="Sylvester_1" localSheetId="1">Februar!$AE$24</definedName>
    <definedName name="Sylvester_1" localSheetId="6">Juli!$AE$24</definedName>
    <definedName name="Sylvester_1" localSheetId="5">Juni!$AE$24</definedName>
    <definedName name="Sylvester_1" localSheetId="4">Mai!$AE$24</definedName>
    <definedName name="Sylvester_1" localSheetId="2">März!$AE$24</definedName>
    <definedName name="Sylvester_1" localSheetId="10">November!$AE$24</definedName>
    <definedName name="Sylvester_1" localSheetId="9">Oktober!$AE$24</definedName>
    <definedName name="Sylvester_1" localSheetId="8">September!$AE$24</definedName>
    <definedName name="Sylvester_1">Januar!$AE$24</definedName>
    <definedName name="Tag_der_Arbeit">#REF!</definedName>
    <definedName name="Tag_der_Arbeit_1" localSheetId="3">April!$AE$17</definedName>
    <definedName name="Tag_der_Arbeit_1" localSheetId="7">August!$AE$17</definedName>
    <definedName name="Tag_der_Arbeit_1" localSheetId="11">Dezember!$AE$17</definedName>
    <definedName name="Tag_der_Arbeit_1" localSheetId="1">Februar!$AE$17</definedName>
    <definedName name="Tag_der_Arbeit_1" localSheetId="6">Juli!$AE$17</definedName>
    <definedName name="Tag_der_Arbeit_1" localSheetId="5">Juni!$AE$17</definedName>
    <definedName name="Tag_der_Arbeit_1" localSheetId="4">Mai!$AE$17</definedName>
    <definedName name="Tag_der_Arbeit_1" localSheetId="2">März!$AE$17</definedName>
    <definedName name="Tag_der_Arbeit_1" localSheetId="10">November!$AE$17</definedName>
    <definedName name="Tag_der_Arbeit_1" localSheetId="9">Oktober!$AE$17</definedName>
    <definedName name="Tag_der_Arbeit_1" localSheetId="8">September!$AE$17</definedName>
    <definedName name="Tag_der_Arbeit_1">Januar!$AE$17</definedName>
    <definedName name="Tag_der_Einheit">#REF!</definedName>
    <definedName name="Tag_der_Einheit_1" localSheetId="3">April!$AE$20</definedName>
    <definedName name="Tag_der_Einheit_1" localSheetId="7">August!$AE$20</definedName>
    <definedName name="Tag_der_Einheit_1" localSheetId="11">Dezember!$AE$20</definedName>
    <definedName name="Tag_der_Einheit_1" localSheetId="1">Februar!$AE$20</definedName>
    <definedName name="Tag_der_Einheit_1" localSheetId="6">Juli!$AE$20</definedName>
    <definedName name="Tag_der_Einheit_1" localSheetId="5">Juni!$AE$20</definedName>
    <definedName name="Tag_der_Einheit_1" localSheetId="4">Mai!$AE$20</definedName>
    <definedName name="Tag_der_Einheit_1" localSheetId="2">März!$AE$20</definedName>
    <definedName name="Tag_der_Einheit_1" localSheetId="10">November!$AE$20</definedName>
    <definedName name="Tag_der_Einheit_1" localSheetId="9">Oktober!$AE$20</definedName>
    <definedName name="Tag_der_Einheit_1" localSheetId="8">September!$AE$20</definedName>
    <definedName name="Tag_der_Einheit_1">Januar!$AE$20</definedName>
    <definedName name="Weihnachtstag_1">#REF!</definedName>
    <definedName name="Weihnachtstag_1_1" localSheetId="3">April!$AE$22</definedName>
    <definedName name="Weihnachtstag_1_1" localSheetId="7">August!$AE$22</definedName>
    <definedName name="Weihnachtstag_1_1" localSheetId="11">Dezember!$AE$22</definedName>
    <definedName name="Weihnachtstag_1_1" localSheetId="1">Februar!$AE$22</definedName>
    <definedName name="Weihnachtstag_1_1" localSheetId="6">Juli!$AE$22</definedName>
    <definedName name="Weihnachtstag_1_1" localSheetId="5">Juni!$AE$22</definedName>
    <definedName name="Weihnachtstag_1_1" localSheetId="4">Mai!$AE$22</definedName>
    <definedName name="Weihnachtstag_1_1" localSheetId="2">März!$AE$22</definedName>
    <definedName name="Weihnachtstag_1_1" localSheetId="10">November!$AE$22</definedName>
    <definedName name="Weihnachtstag_1_1" localSheetId="9">Oktober!$AE$22</definedName>
    <definedName name="Weihnachtstag_1_1" localSheetId="8">September!$AE$22</definedName>
    <definedName name="Weihnachtstag_1_1">Januar!$AE$22</definedName>
    <definedName name="Weihnachtstag_2">#REF!</definedName>
    <definedName name="Weihnachtstag_2_1" localSheetId="3">April!$AE$23</definedName>
    <definedName name="Weihnachtstag_2_1" localSheetId="7">August!$AE$23</definedName>
    <definedName name="Weihnachtstag_2_1" localSheetId="11">Dezember!$AE$23</definedName>
    <definedName name="Weihnachtstag_2_1" localSheetId="1">Februar!$AE$23</definedName>
    <definedName name="Weihnachtstag_2_1" localSheetId="6">Juli!$AE$23</definedName>
    <definedName name="Weihnachtstag_2_1" localSheetId="5">Juni!$AE$23</definedName>
    <definedName name="Weihnachtstag_2_1" localSheetId="4">Mai!$AE$23</definedName>
    <definedName name="Weihnachtstag_2_1" localSheetId="2">März!$AE$23</definedName>
    <definedName name="Weihnachtstag_2_1" localSheetId="10">November!$AE$23</definedName>
    <definedName name="Weihnachtstag_2_1" localSheetId="9">Oktober!$AE$23</definedName>
    <definedName name="Weihnachtstag_2_1" localSheetId="8">September!$AE$23</definedName>
    <definedName name="Weihnachtstag_2_1">Januar!$AE$23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1" l="1"/>
  <c r="AE38" i="1"/>
  <c r="AE26" i="58"/>
  <c r="B14" i="58"/>
  <c r="I14" i="58"/>
  <c r="AE12" i="58"/>
  <c r="AE24" i="58"/>
  <c r="AE26" i="57"/>
  <c r="B14" i="57"/>
  <c r="AE12" i="57"/>
  <c r="AE23" i="57"/>
  <c r="AE26" i="56"/>
  <c r="B14" i="56"/>
  <c r="AE12" i="56"/>
  <c r="AE17" i="56"/>
  <c r="AE22" i="56"/>
  <c r="AE26" i="55"/>
  <c r="B14" i="55"/>
  <c r="I14" i="55"/>
  <c r="AE12" i="55"/>
  <c r="AE17" i="55"/>
  <c r="AE26" i="54"/>
  <c r="B14" i="54"/>
  <c r="U14" i="54"/>
  <c r="AE12" i="54"/>
  <c r="AE26" i="53"/>
  <c r="B14" i="53"/>
  <c r="B15" i="53"/>
  <c r="U15" i="53"/>
  <c r="AE12" i="53"/>
  <c r="AE17" i="53"/>
  <c r="AE26" i="52"/>
  <c r="B14" i="52"/>
  <c r="AE12" i="52"/>
  <c r="AE20" i="52"/>
  <c r="AE21" i="52"/>
  <c r="S14" i="52"/>
  <c r="AE26" i="51"/>
  <c r="B14" i="51"/>
  <c r="AE12" i="51"/>
  <c r="AE17" i="51"/>
  <c r="AE14" i="51"/>
  <c r="AE26" i="50"/>
  <c r="B14" i="50"/>
  <c r="U14" i="50"/>
  <c r="I14" i="50"/>
  <c r="AE12" i="50"/>
  <c r="AE14" i="50"/>
  <c r="AE26" i="49"/>
  <c r="B14" i="49"/>
  <c r="U14" i="49"/>
  <c r="AE12" i="49"/>
  <c r="AE14" i="49"/>
  <c r="AE26" i="26"/>
  <c r="B14" i="26"/>
  <c r="P14" i="26"/>
  <c r="AE12" i="26"/>
  <c r="AE23" i="26"/>
  <c r="AE26" i="1"/>
  <c r="B14" i="1"/>
  <c r="U14" i="1"/>
  <c r="AE20" i="56"/>
  <c r="AE23" i="56"/>
  <c r="AE14" i="56"/>
  <c r="AE24" i="56"/>
  <c r="P14" i="50"/>
  <c r="AE17" i="1"/>
  <c r="AE21" i="1"/>
  <c r="S14" i="1"/>
  <c r="AE24" i="1"/>
  <c r="T14" i="1"/>
  <c r="AE23" i="1"/>
  <c r="P14" i="49"/>
  <c r="I14" i="26"/>
  <c r="U14" i="26"/>
  <c r="B15" i="26"/>
  <c r="P14" i="52"/>
  <c r="I14" i="52"/>
  <c r="AE14" i="1"/>
  <c r="AE22" i="1"/>
  <c r="I15" i="26"/>
  <c r="U14" i="58"/>
  <c r="AE14" i="57"/>
  <c r="P14" i="57"/>
  <c r="I14" i="57"/>
  <c r="B15" i="57"/>
  <c r="B16" i="57"/>
  <c r="P16" i="57"/>
  <c r="I16" i="57"/>
  <c r="U14" i="57"/>
  <c r="AE21" i="56"/>
  <c r="S14" i="56"/>
  <c r="AE23" i="50"/>
  <c r="B15" i="50"/>
  <c r="B16" i="50"/>
  <c r="AE21" i="50"/>
  <c r="I15" i="57"/>
  <c r="P15" i="50"/>
  <c r="I15" i="50"/>
  <c r="I14" i="53"/>
  <c r="B15" i="55"/>
  <c r="B16" i="55"/>
  <c r="B17" i="55"/>
  <c r="U14" i="53"/>
  <c r="AE20" i="1"/>
  <c r="P15" i="57"/>
  <c r="P14" i="53"/>
  <c r="U14" i="55"/>
  <c r="U15" i="57"/>
  <c r="P14" i="55"/>
  <c r="AE17" i="52"/>
  <c r="AE20" i="53"/>
  <c r="B15" i="1"/>
  <c r="P15" i="1"/>
  <c r="P14" i="1"/>
  <c r="AE23" i="51"/>
  <c r="I14" i="54"/>
  <c r="B15" i="54"/>
  <c r="P15" i="54"/>
  <c r="P14" i="54"/>
  <c r="I14" i="56"/>
  <c r="U15" i="26"/>
  <c r="B16" i="26"/>
  <c r="I16" i="26"/>
  <c r="P15" i="26"/>
  <c r="B15" i="49"/>
  <c r="U15" i="55"/>
  <c r="U16" i="26"/>
  <c r="B16" i="54"/>
  <c r="U16" i="54"/>
  <c r="S14" i="50"/>
  <c r="AE24" i="26"/>
  <c r="I15" i="53"/>
  <c r="P14" i="51"/>
  <c r="U14" i="51"/>
  <c r="B15" i="51"/>
  <c r="I15" i="51"/>
  <c r="I14" i="51"/>
  <c r="B15" i="52"/>
  <c r="U14" i="52"/>
  <c r="AE17" i="50"/>
  <c r="AE20" i="50"/>
  <c r="AE24" i="50"/>
  <c r="T15" i="50"/>
  <c r="AE22" i="50"/>
  <c r="R14" i="50"/>
  <c r="T14" i="56"/>
  <c r="B15" i="56"/>
  <c r="P14" i="56"/>
  <c r="U14" i="56"/>
  <c r="S16" i="50"/>
  <c r="T14" i="50"/>
  <c r="I15" i="52"/>
  <c r="B16" i="52"/>
  <c r="I16" i="52"/>
  <c r="T15" i="56"/>
  <c r="P15" i="56"/>
  <c r="U15" i="56"/>
  <c r="I15" i="56"/>
  <c r="B16" i="56"/>
  <c r="W16" i="56" s="1"/>
  <c r="R15" i="50"/>
  <c r="P16" i="54"/>
  <c r="W15" i="50"/>
  <c r="AE20" i="55"/>
  <c r="I16" i="54"/>
  <c r="B17" i="26"/>
  <c r="W14" i="50"/>
  <c r="AE21" i="26"/>
  <c r="S17" i="26"/>
  <c r="B17" i="54"/>
  <c r="U15" i="54"/>
  <c r="P15" i="55"/>
  <c r="AE21" i="51"/>
  <c r="S14" i="51"/>
  <c r="AE24" i="52"/>
  <c r="T14" i="52"/>
  <c r="B17" i="57"/>
  <c r="S15" i="50"/>
  <c r="AE24" i="57"/>
  <c r="T14" i="57"/>
  <c r="I15" i="54"/>
  <c r="P16" i="26"/>
  <c r="I15" i="55"/>
  <c r="AE24" i="51"/>
  <c r="T14" i="51"/>
  <c r="AE14" i="52"/>
  <c r="AE22" i="52"/>
  <c r="AE17" i="57"/>
  <c r="P15" i="49"/>
  <c r="I15" i="49"/>
  <c r="B16" i="49"/>
  <c r="U15" i="49"/>
  <c r="AE23" i="49"/>
  <c r="AE20" i="49"/>
  <c r="AE21" i="49"/>
  <c r="S14" i="49"/>
  <c r="AE17" i="49"/>
  <c r="AE22" i="49"/>
  <c r="R15" i="49" s="1"/>
  <c r="AE24" i="49"/>
  <c r="T14" i="49"/>
  <c r="I14" i="49"/>
  <c r="B17" i="50"/>
  <c r="P16" i="50"/>
  <c r="T16" i="50"/>
  <c r="W16" i="50"/>
  <c r="I16" i="50"/>
  <c r="R16" i="50"/>
  <c r="U16" i="50"/>
  <c r="U15" i="50"/>
  <c r="U15" i="51"/>
  <c r="B16" i="51"/>
  <c r="S15" i="51"/>
  <c r="T15" i="51"/>
  <c r="P15" i="51"/>
  <c r="AE20" i="51"/>
  <c r="AE22" i="51"/>
  <c r="R15" i="51"/>
  <c r="S15" i="52"/>
  <c r="P15" i="52"/>
  <c r="U15" i="52"/>
  <c r="S16" i="52"/>
  <c r="B17" i="52"/>
  <c r="P16" i="52"/>
  <c r="U16" i="52"/>
  <c r="AE23" i="52"/>
  <c r="W15" i="52" s="1"/>
  <c r="W16" i="52"/>
  <c r="AE24" i="53"/>
  <c r="T14" i="53"/>
  <c r="AE21" i="53"/>
  <c r="S14" i="53"/>
  <c r="AE22" i="53"/>
  <c r="AE14" i="53"/>
  <c r="T15" i="53"/>
  <c r="AE23" i="53"/>
  <c r="P15" i="53"/>
  <c r="B16" i="53"/>
  <c r="AE14" i="54"/>
  <c r="AE17" i="54"/>
  <c r="AE21" i="54"/>
  <c r="AE24" i="54"/>
  <c r="AE23" i="54"/>
  <c r="AE22" i="54"/>
  <c r="AE20" i="54"/>
  <c r="P17" i="55"/>
  <c r="B18" i="55"/>
  <c r="U17" i="55"/>
  <c r="I17" i="55"/>
  <c r="AE22" i="55"/>
  <c r="AE14" i="55"/>
  <c r="AE23" i="55"/>
  <c r="AE21" i="55"/>
  <c r="S17" i="55" s="1"/>
  <c r="AE24" i="55"/>
  <c r="T17" i="55"/>
  <c r="I16" i="55"/>
  <c r="P16" i="55"/>
  <c r="U16" i="55"/>
  <c r="T16" i="55"/>
  <c r="S16" i="55"/>
  <c r="W14" i="56"/>
  <c r="W15" i="56"/>
  <c r="R14" i="56"/>
  <c r="R15" i="56"/>
  <c r="U16" i="56"/>
  <c r="P16" i="56"/>
  <c r="R16" i="56"/>
  <c r="S16" i="56"/>
  <c r="B17" i="56"/>
  <c r="I16" i="56"/>
  <c r="T16" i="56"/>
  <c r="S15" i="56"/>
  <c r="B18" i="57"/>
  <c r="I17" i="57"/>
  <c r="U17" i="57"/>
  <c r="P17" i="57"/>
  <c r="U16" i="57"/>
  <c r="AE21" i="57"/>
  <c r="AE20" i="57"/>
  <c r="AE22" i="57"/>
  <c r="P14" i="58"/>
  <c r="B15" i="58"/>
  <c r="S15" i="26"/>
  <c r="T15" i="26"/>
  <c r="T17" i="26"/>
  <c r="AE17" i="26"/>
  <c r="T14" i="26"/>
  <c r="T16" i="26"/>
  <c r="AE20" i="26"/>
  <c r="AE22" i="26"/>
  <c r="AE14" i="26"/>
  <c r="AE38" i="58"/>
  <c r="AE38" i="26"/>
  <c r="AE38" i="50"/>
  <c r="AE16" i="50"/>
  <c r="AE15" i="1"/>
  <c r="B16" i="1"/>
  <c r="S15" i="1"/>
  <c r="I15" i="1"/>
  <c r="U15" i="1"/>
  <c r="I14" i="1"/>
  <c r="T15" i="1"/>
  <c r="AE19" i="50"/>
  <c r="AE18" i="50"/>
  <c r="W14" i="1"/>
  <c r="W16" i="1"/>
  <c r="W15" i="1"/>
  <c r="R14" i="1"/>
  <c r="R16" i="1"/>
  <c r="R15" i="1"/>
  <c r="T14" i="58"/>
  <c r="AE16" i="26"/>
  <c r="AE19" i="26"/>
  <c r="AE18" i="26"/>
  <c r="B16" i="58"/>
  <c r="U15" i="58"/>
  <c r="I15" i="58"/>
  <c r="P15" i="58"/>
  <c r="AE17" i="58"/>
  <c r="AE23" i="58"/>
  <c r="AE14" i="58"/>
  <c r="AE20" i="58"/>
  <c r="AE22" i="58"/>
  <c r="W15" i="58"/>
  <c r="AE16" i="1"/>
  <c r="AE38" i="52"/>
  <c r="AE38" i="49"/>
  <c r="AE38" i="54"/>
  <c r="AE38" i="55"/>
  <c r="AE19" i="1"/>
  <c r="AE18" i="1"/>
  <c r="AE38" i="51"/>
  <c r="AE38" i="53"/>
  <c r="AE39" i="1"/>
  <c r="AE38" i="57"/>
  <c r="AE38" i="56"/>
  <c r="T15" i="58"/>
  <c r="AE21" i="58"/>
  <c r="S14" i="58"/>
  <c r="AE15" i="26"/>
  <c r="Q16" i="1"/>
  <c r="P17" i="54"/>
  <c r="B18" i="54"/>
  <c r="I17" i="54"/>
  <c r="U17" i="54"/>
  <c r="AE15" i="50"/>
  <c r="T15" i="57"/>
  <c r="T15" i="52"/>
  <c r="T15" i="49"/>
  <c r="T16" i="52"/>
  <c r="S16" i="26"/>
  <c r="S14" i="26"/>
  <c r="T16" i="57"/>
  <c r="T17" i="57"/>
  <c r="R17" i="55"/>
  <c r="S15" i="53"/>
  <c r="U17" i="26"/>
  <c r="I17" i="26"/>
  <c r="P17" i="26"/>
  <c r="B18" i="26"/>
  <c r="R14" i="49"/>
  <c r="W14" i="49"/>
  <c r="S15" i="49"/>
  <c r="W15" i="49"/>
  <c r="P16" i="49"/>
  <c r="T16" i="49"/>
  <c r="U16" i="49"/>
  <c r="W16" i="49"/>
  <c r="R16" i="49"/>
  <c r="S16" i="49"/>
  <c r="I16" i="49"/>
  <c r="B17" i="49"/>
  <c r="I17" i="50"/>
  <c r="S17" i="50"/>
  <c r="B18" i="50"/>
  <c r="P17" i="50"/>
  <c r="U17" i="50"/>
  <c r="R17" i="50"/>
  <c r="T17" i="50"/>
  <c r="W17" i="50"/>
  <c r="B17" i="51"/>
  <c r="U16" i="51"/>
  <c r="W16" i="51"/>
  <c r="I16" i="51"/>
  <c r="T16" i="51"/>
  <c r="R16" i="51"/>
  <c r="P16" i="51"/>
  <c r="S16" i="51"/>
  <c r="R14" i="51"/>
  <c r="W14" i="51"/>
  <c r="W15" i="51"/>
  <c r="R16" i="52"/>
  <c r="R14" i="52"/>
  <c r="R15" i="52"/>
  <c r="W14" i="52"/>
  <c r="W17" i="52"/>
  <c r="R17" i="52"/>
  <c r="S17" i="52"/>
  <c r="I17" i="52"/>
  <c r="B18" i="52"/>
  <c r="U17" i="52"/>
  <c r="T17" i="52"/>
  <c r="P17" i="52"/>
  <c r="R16" i="53"/>
  <c r="S16" i="53"/>
  <c r="B17" i="53"/>
  <c r="P16" i="53"/>
  <c r="W16" i="53"/>
  <c r="T16" i="53"/>
  <c r="I16" i="53"/>
  <c r="U16" i="53"/>
  <c r="W14" i="53"/>
  <c r="R14" i="53"/>
  <c r="R15" i="53"/>
  <c r="W15" i="53"/>
  <c r="R14" i="54"/>
  <c r="W17" i="54"/>
  <c r="W14" i="54"/>
  <c r="R17" i="54"/>
  <c r="R15" i="54"/>
  <c r="W16" i="54"/>
  <c r="W15" i="54"/>
  <c r="R16" i="54"/>
  <c r="T16" i="54"/>
  <c r="T17" i="54"/>
  <c r="T14" i="54"/>
  <c r="T15" i="54"/>
  <c r="S16" i="54"/>
  <c r="S15" i="54"/>
  <c r="S14" i="54"/>
  <c r="S17" i="54"/>
  <c r="W17" i="55"/>
  <c r="T18" i="55"/>
  <c r="U18" i="55"/>
  <c r="R18" i="55"/>
  <c r="I18" i="55"/>
  <c r="P18" i="55"/>
  <c r="W18" i="55"/>
  <c r="B19" i="55"/>
  <c r="S18" i="55"/>
  <c r="W16" i="55"/>
  <c r="T15" i="55"/>
  <c r="T14" i="55"/>
  <c r="R15" i="55"/>
  <c r="W14" i="55"/>
  <c r="W15" i="55"/>
  <c r="R14" i="55"/>
  <c r="R16" i="55"/>
  <c r="S15" i="55"/>
  <c r="S14" i="55"/>
  <c r="I17" i="56"/>
  <c r="P17" i="56"/>
  <c r="R17" i="56"/>
  <c r="T17" i="56"/>
  <c r="W17" i="56"/>
  <c r="B18" i="56"/>
  <c r="U17" i="56"/>
  <c r="S17" i="56"/>
  <c r="W15" i="57"/>
  <c r="W14" i="57"/>
  <c r="R14" i="57"/>
  <c r="R16" i="57"/>
  <c r="R15" i="57"/>
  <c r="W16" i="57"/>
  <c r="P18" i="57"/>
  <c r="R18" i="57"/>
  <c r="U18" i="57"/>
  <c r="B19" i="57"/>
  <c r="W18" i="57"/>
  <c r="S18" i="57"/>
  <c r="I18" i="57"/>
  <c r="T18" i="57"/>
  <c r="S15" i="57"/>
  <c r="S14" i="57"/>
  <c r="S17" i="57"/>
  <c r="R17" i="57"/>
  <c r="S16" i="57"/>
  <c r="W17" i="57"/>
  <c r="R17" i="26"/>
  <c r="W18" i="26"/>
  <c r="W14" i="26"/>
  <c r="R14" i="26"/>
  <c r="R15" i="26"/>
  <c r="R16" i="26"/>
  <c r="W16" i="26"/>
  <c r="W15" i="26"/>
  <c r="W17" i="26"/>
  <c r="R18" i="26"/>
  <c r="V16" i="1"/>
  <c r="V14" i="1"/>
  <c r="Q14" i="1"/>
  <c r="S16" i="1"/>
  <c r="I16" i="1"/>
  <c r="B17" i="1"/>
  <c r="Q17" i="1"/>
  <c r="U16" i="1"/>
  <c r="T16" i="1"/>
  <c r="P16" i="1"/>
  <c r="AE15" i="58"/>
  <c r="AE16" i="58"/>
  <c r="AE18" i="58"/>
  <c r="AE19" i="58"/>
  <c r="V18" i="26"/>
  <c r="V15" i="26"/>
  <c r="Q16" i="26"/>
  <c r="V14" i="26"/>
  <c r="V16" i="26"/>
  <c r="Q14" i="26"/>
  <c r="V17" i="26"/>
  <c r="Q17" i="26"/>
  <c r="Q18" i="26"/>
  <c r="Q15" i="26"/>
  <c r="AE15" i="51"/>
  <c r="AE18" i="51"/>
  <c r="AE16" i="51"/>
  <c r="AE19" i="51"/>
  <c r="Q16" i="50"/>
  <c r="V17" i="50"/>
  <c r="V16" i="50"/>
  <c r="Q14" i="50"/>
  <c r="V15" i="50"/>
  <c r="Q17" i="50"/>
  <c r="Q15" i="50"/>
  <c r="V14" i="50"/>
  <c r="Q18" i="50"/>
  <c r="AE16" i="49"/>
  <c r="AE18" i="49"/>
  <c r="AE15" i="49"/>
  <c r="AE19" i="49"/>
  <c r="R15" i="58"/>
  <c r="P16" i="58"/>
  <c r="T16" i="58"/>
  <c r="R16" i="58"/>
  <c r="U16" i="58"/>
  <c r="W16" i="58"/>
  <c r="S16" i="58"/>
  <c r="I16" i="58"/>
  <c r="B17" i="58"/>
  <c r="Q15" i="1"/>
  <c r="AE18" i="56"/>
  <c r="AE19" i="56"/>
  <c r="AE15" i="56"/>
  <c r="AE16" i="56"/>
  <c r="AE19" i="54"/>
  <c r="AE16" i="54"/>
  <c r="AE15" i="54"/>
  <c r="AE18" i="54"/>
  <c r="W14" i="58"/>
  <c r="R14" i="58"/>
  <c r="AE16" i="57"/>
  <c r="AE18" i="57"/>
  <c r="AE15" i="57"/>
  <c r="AE19" i="57"/>
  <c r="S15" i="58"/>
  <c r="AE39" i="52"/>
  <c r="AE39" i="26"/>
  <c r="AE39" i="53"/>
  <c r="AE39" i="57"/>
  <c r="AE39" i="54"/>
  <c r="AE39" i="49"/>
  <c r="AE39" i="58"/>
  <c r="AE39" i="55"/>
  <c r="AE39" i="50"/>
  <c r="AE39" i="51"/>
  <c r="AE39" i="56"/>
  <c r="AE15" i="52"/>
  <c r="AE18" i="52"/>
  <c r="AE19" i="52"/>
  <c r="AE16" i="52"/>
  <c r="V17" i="1"/>
  <c r="AE19" i="53"/>
  <c r="AE15" i="53"/>
  <c r="AE18" i="53"/>
  <c r="AE16" i="53"/>
  <c r="AE15" i="55"/>
  <c r="AE18" i="55"/>
  <c r="AE16" i="55"/>
  <c r="AE19" i="55"/>
  <c r="V15" i="1"/>
  <c r="B19" i="54"/>
  <c r="P18" i="54"/>
  <c r="I18" i="54"/>
  <c r="U18" i="54"/>
  <c r="R18" i="54"/>
  <c r="W18" i="54"/>
  <c r="S18" i="54"/>
  <c r="U18" i="26"/>
  <c r="I18" i="26"/>
  <c r="B19" i="26"/>
  <c r="P18" i="26"/>
  <c r="S18" i="26"/>
  <c r="T18" i="26"/>
  <c r="T18" i="54"/>
  <c r="T17" i="49"/>
  <c r="I17" i="49"/>
  <c r="P17" i="49"/>
  <c r="B18" i="49"/>
  <c r="R17" i="49"/>
  <c r="W17" i="49"/>
  <c r="S17" i="49"/>
  <c r="U17" i="49"/>
  <c r="B19" i="50"/>
  <c r="S18" i="50"/>
  <c r="R18" i="50"/>
  <c r="I18" i="50"/>
  <c r="P18" i="50"/>
  <c r="T18" i="50"/>
  <c r="U18" i="50"/>
  <c r="W18" i="50"/>
  <c r="V18" i="50"/>
  <c r="B18" i="51"/>
  <c r="S17" i="51"/>
  <c r="W17" i="51"/>
  <c r="I17" i="51"/>
  <c r="R17" i="51"/>
  <c r="T17" i="51"/>
  <c r="P17" i="51"/>
  <c r="U17" i="51"/>
  <c r="B19" i="52"/>
  <c r="V19" i="52"/>
  <c r="W18" i="52"/>
  <c r="P18" i="52"/>
  <c r="S18" i="52"/>
  <c r="R18" i="52"/>
  <c r="U18" i="52"/>
  <c r="T18" i="52"/>
  <c r="I18" i="52"/>
  <c r="B18" i="53"/>
  <c r="V18" i="53"/>
  <c r="R17" i="53"/>
  <c r="P17" i="53"/>
  <c r="U17" i="53"/>
  <c r="W17" i="53"/>
  <c r="I17" i="53"/>
  <c r="T17" i="53"/>
  <c r="S17" i="53"/>
  <c r="R19" i="55"/>
  <c r="B20" i="55"/>
  <c r="I19" i="55"/>
  <c r="T19" i="55"/>
  <c r="S19" i="55"/>
  <c r="P19" i="55"/>
  <c r="W19" i="55"/>
  <c r="U19" i="55"/>
  <c r="P18" i="56"/>
  <c r="U18" i="56"/>
  <c r="B19" i="56"/>
  <c r="S18" i="56"/>
  <c r="I18" i="56"/>
  <c r="R18" i="56"/>
  <c r="W18" i="56"/>
  <c r="T18" i="56"/>
  <c r="I19" i="57"/>
  <c r="S19" i="57"/>
  <c r="T19" i="57"/>
  <c r="B20" i="57"/>
  <c r="W19" i="57"/>
  <c r="P19" i="57"/>
  <c r="U19" i="57"/>
  <c r="R19" i="57"/>
  <c r="Q14" i="58"/>
  <c r="V16" i="58"/>
  <c r="V14" i="58"/>
  <c r="P17" i="1"/>
  <c r="T17" i="1"/>
  <c r="U17" i="1"/>
  <c r="B18" i="1"/>
  <c r="S17" i="1"/>
  <c r="I17" i="1"/>
  <c r="W17" i="1"/>
  <c r="R17" i="1"/>
  <c r="Q16" i="58"/>
  <c r="V15" i="58"/>
  <c r="Q15" i="58"/>
  <c r="V18" i="56"/>
  <c r="Q16" i="56"/>
  <c r="V15" i="56"/>
  <c r="Q14" i="56"/>
  <c r="Q18" i="56"/>
  <c r="V14" i="56"/>
  <c r="V17" i="56"/>
  <c r="Q17" i="56"/>
  <c r="Q15" i="56"/>
  <c r="V16" i="56"/>
  <c r="V16" i="55"/>
  <c r="V15" i="55"/>
  <c r="Q14" i="55"/>
  <c r="Q15" i="55"/>
  <c r="Q17" i="55"/>
  <c r="Q18" i="55"/>
  <c r="V14" i="55"/>
  <c r="V19" i="55"/>
  <c r="V18" i="55"/>
  <c r="Q20" i="55"/>
  <c r="V17" i="55"/>
  <c r="Q16" i="55"/>
  <c r="V20" i="55"/>
  <c r="Q19" i="55"/>
  <c r="Q15" i="52"/>
  <c r="Q17" i="52"/>
  <c r="Q18" i="52"/>
  <c r="V15" i="52"/>
  <c r="V16" i="52"/>
  <c r="V17" i="52"/>
  <c r="Q14" i="52"/>
  <c r="V14" i="52"/>
  <c r="Q16" i="52"/>
  <c r="V18" i="52"/>
  <c r="T17" i="58"/>
  <c r="W17" i="58"/>
  <c r="I17" i="58"/>
  <c r="S17" i="58"/>
  <c r="U17" i="58"/>
  <c r="R17" i="58"/>
  <c r="Q17" i="58"/>
  <c r="V17" i="58"/>
  <c r="P17" i="58"/>
  <c r="B18" i="58"/>
  <c r="V14" i="49"/>
  <c r="V17" i="49"/>
  <c r="V18" i="49"/>
  <c r="Q14" i="49"/>
  <c r="Q16" i="49"/>
  <c r="Q18" i="49"/>
  <c r="Q17" i="49"/>
  <c r="V16" i="49"/>
  <c r="Q15" i="49"/>
  <c r="V15" i="49"/>
  <c r="V14" i="54"/>
  <c r="V17" i="54"/>
  <c r="V15" i="54"/>
  <c r="Q18" i="54"/>
  <c r="V19" i="54"/>
  <c r="Q17" i="54"/>
  <c r="V16" i="54"/>
  <c r="V18" i="54"/>
  <c r="Q14" i="54"/>
  <c r="Q16" i="54"/>
  <c r="Q15" i="54"/>
  <c r="Q19" i="54"/>
  <c r="V14" i="53"/>
  <c r="V15" i="53"/>
  <c r="Q17" i="53"/>
  <c r="Q15" i="53"/>
  <c r="V16" i="53"/>
  <c r="V17" i="53"/>
  <c r="Q14" i="53"/>
  <c r="Q16" i="53"/>
  <c r="V15" i="57"/>
  <c r="V18" i="57"/>
  <c r="V19" i="57"/>
  <c r="Q20" i="57"/>
  <c r="V20" i="57"/>
  <c r="Q15" i="57"/>
  <c r="Q18" i="57"/>
  <c r="V16" i="57"/>
  <c r="Q19" i="57"/>
  <c r="Q16" i="57"/>
  <c r="V14" i="57"/>
  <c r="Q14" i="57"/>
  <c r="Q17" i="57"/>
  <c r="V17" i="57"/>
  <c r="Q15" i="51"/>
  <c r="V15" i="51"/>
  <c r="V16" i="51"/>
  <c r="Q17" i="51"/>
  <c r="Q16" i="51"/>
  <c r="Q14" i="51"/>
  <c r="V14" i="51"/>
  <c r="V17" i="51"/>
  <c r="Q18" i="53"/>
  <c r="S19" i="26"/>
  <c r="B20" i="26"/>
  <c r="T19" i="26"/>
  <c r="P19" i="26"/>
  <c r="U19" i="26"/>
  <c r="I19" i="26"/>
  <c r="W19" i="26"/>
  <c r="V19" i="26"/>
  <c r="R19" i="26"/>
  <c r="Q19" i="26"/>
  <c r="Q19" i="52"/>
  <c r="R19" i="54"/>
  <c r="S19" i="54"/>
  <c r="I19" i="54"/>
  <c r="B20" i="54"/>
  <c r="W19" i="54"/>
  <c r="T19" i="54"/>
  <c r="U19" i="54"/>
  <c r="P19" i="54"/>
  <c r="T18" i="49"/>
  <c r="U18" i="49"/>
  <c r="P18" i="49"/>
  <c r="W18" i="49"/>
  <c r="R18" i="49"/>
  <c r="B19" i="49"/>
  <c r="S18" i="49"/>
  <c r="I18" i="49"/>
  <c r="P19" i="50"/>
  <c r="T19" i="50"/>
  <c r="W19" i="50"/>
  <c r="B20" i="50"/>
  <c r="S19" i="50"/>
  <c r="R19" i="50"/>
  <c r="U19" i="50"/>
  <c r="I19" i="50"/>
  <c r="Q19" i="50"/>
  <c r="V19" i="50"/>
  <c r="S18" i="51"/>
  <c r="T18" i="51"/>
  <c r="R18" i="51"/>
  <c r="I18" i="51"/>
  <c r="U18" i="51"/>
  <c r="W18" i="51"/>
  <c r="B19" i="51"/>
  <c r="P18" i="51"/>
  <c r="Q18" i="51"/>
  <c r="V18" i="51"/>
  <c r="P19" i="52"/>
  <c r="T19" i="52"/>
  <c r="R19" i="52"/>
  <c r="S19" i="52"/>
  <c r="U19" i="52"/>
  <c r="B20" i="52"/>
  <c r="I19" i="52"/>
  <c r="W19" i="52"/>
  <c r="S18" i="53"/>
  <c r="P18" i="53"/>
  <c r="B19" i="53"/>
  <c r="U18" i="53"/>
  <c r="I18" i="53"/>
  <c r="W18" i="53"/>
  <c r="T18" i="53"/>
  <c r="R18" i="53"/>
  <c r="T20" i="55"/>
  <c r="S20" i="55"/>
  <c r="U20" i="55"/>
  <c r="B21" i="55"/>
  <c r="W20" i="55"/>
  <c r="P20" i="55"/>
  <c r="R20" i="55"/>
  <c r="I20" i="55"/>
  <c r="T19" i="56"/>
  <c r="R19" i="56"/>
  <c r="S19" i="56"/>
  <c r="P19" i="56"/>
  <c r="B20" i="56"/>
  <c r="I19" i="56"/>
  <c r="W19" i="56"/>
  <c r="U19" i="56"/>
  <c r="V19" i="56"/>
  <c r="Q19" i="56"/>
  <c r="W20" i="57"/>
  <c r="R20" i="57"/>
  <c r="B21" i="57"/>
  <c r="S20" i="57"/>
  <c r="I20" i="57"/>
  <c r="T20" i="57"/>
  <c r="P20" i="57"/>
  <c r="U20" i="57"/>
  <c r="P18" i="1"/>
  <c r="B19" i="1"/>
  <c r="I18" i="1"/>
  <c r="S18" i="1"/>
  <c r="W18" i="1"/>
  <c r="Q18" i="1"/>
  <c r="R18" i="1"/>
  <c r="T18" i="1"/>
  <c r="U18" i="1"/>
  <c r="V18" i="1"/>
  <c r="U18" i="58"/>
  <c r="W18" i="58"/>
  <c r="T18" i="58"/>
  <c r="S18" i="58"/>
  <c r="Q18" i="58"/>
  <c r="I18" i="58"/>
  <c r="R18" i="58"/>
  <c r="P18" i="58"/>
  <c r="V18" i="58"/>
  <c r="B19" i="58"/>
  <c r="S20" i="54"/>
  <c r="B21" i="54"/>
  <c r="V20" i="54"/>
  <c r="Q20" i="54"/>
  <c r="T20" i="54"/>
  <c r="W20" i="54"/>
  <c r="P20" i="54"/>
  <c r="R20" i="54"/>
  <c r="I20" i="54"/>
  <c r="U20" i="54"/>
  <c r="U20" i="26"/>
  <c r="I20" i="26"/>
  <c r="P20" i="26"/>
  <c r="T20" i="26"/>
  <c r="B21" i="26"/>
  <c r="S20" i="26"/>
  <c r="W20" i="26"/>
  <c r="V20" i="26"/>
  <c r="R20" i="26"/>
  <c r="Q20" i="26"/>
  <c r="R19" i="49"/>
  <c r="U19" i="49"/>
  <c r="W19" i="49"/>
  <c r="S19" i="49"/>
  <c r="T19" i="49"/>
  <c r="B20" i="49"/>
  <c r="I19" i="49"/>
  <c r="P19" i="49"/>
  <c r="V19" i="49"/>
  <c r="Q19" i="49"/>
  <c r="S20" i="50"/>
  <c r="P20" i="50"/>
  <c r="B21" i="50"/>
  <c r="U20" i="50"/>
  <c r="W20" i="50"/>
  <c r="T20" i="50"/>
  <c r="R20" i="50"/>
  <c r="I20" i="50"/>
  <c r="Q20" i="50"/>
  <c r="V20" i="50"/>
  <c r="I19" i="51"/>
  <c r="S19" i="51"/>
  <c r="R19" i="51"/>
  <c r="U19" i="51"/>
  <c r="T19" i="51"/>
  <c r="B20" i="51"/>
  <c r="P19" i="51"/>
  <c r="W19" i="51"/>
  <c r="Q19" i="51"/>
  <c r="V19" i="51"/>
  <c r="B21" i="52"/>
  <c r="W20" i="52"/>
  <c r="I20" i="52"/>
  <c r="R20" i="52"/>
  <c r="P20" i="52"/>
  <c r="S20" i="52"/>
  <c r="U20" i="52"/>
  <c r="T20" i="52"/>
  <c r="V20" i="52"/>
  <c r="Q20" i="52"/>
  <c r="I19" i="53"/>
  <c r="R19" i="53"/>
  <c r="W19" i="53"/>
  <c r="T19" i="53"/>
  <c r="U19" i="53"/>
  <c r="P19" i="53"/>
  <c r="S19" i="53"/>
  <c r="B20" i="53"/>
  <c r="Q19" i="53"/>
  <c r="V19" i="53"/>
  <c r="I21" i="55"/>
  <c r="S21" i="55"/>
  <c r="U21" i="55"/>
  <c r="T21" i="55"/>
  <c r="B22" i="55"/>
  <c r="W21" i="55"/>
  <c r="P21" i="55"/>
  <c r="R21" i="55"/>
  <c r="V21" i="55"/>
  <c r="Q21" i="55"/>
  <c r="B21" i="56"/>
  <c r="P20" i="56"/>
  <c r="R20" i="56"/>
  <c r="W20" i="56"/>
  <c r="U20" i="56"/>
  <c r="T20" i="56"/>
  <c r="S20" i="56"/>
  <c r="I20" i="56"/>
  <c r="V20" i="56"/>
  <c r="Q20" i="56"/>
  <c r="W21" i="57"/>
  <c r="U21" i="57"/>
  <c r="I21" i="57"/>
  <c r="T21" i="57"/>
  <c r="R21" i="57"/>
  <c r="S21" i="57"/>
  <c r="B22" i="57"/>
  <c r="P21" i="57"/>
  <c r="V21" i="57"/>
  <c r="Q21" i="57"/>
  <c r="T19" i="1"/>
  <c r="Q19" i="1"/>
  <c r="U19" i="1"/>
  <c r="R19" i="1"/>
  <c r="I19" i="1"/>
  <c r="S19" i="1"/>
  <c r="W19" i="1"/>
  <c r="B20" i="1"/>
  <c r="P19" i="1"/>
  <c r="V19" i="1"/>
  <c r="P19" i="58"/>
  <c r="V19" i="58"/>
  <c r="I19" i="58"/>
  <c r="R19" i="58"/>
  <c r="U19" i="58"/>
  <c r="S19" i="58"/>
  <c r="W19" i="58"/>
  <c r="B20" i="58"/>
  <c r="T19" i="58"/>
  <c r="Q19" i="58"/>
  <c r="W21" i="26"/>
  <c r="I21" i="26"/>
  <c r="Q21" i="26"/>
  <c r="T21" i="26"/>
  <c r="S21" i="26"/>
  <c r="V21" i="26"/>
  <c r="B22" i="26"/>
  <c r="R21" i="26"/>
  <c r="U21" i="26"/>
  <c r="P21" i="26"/>
  <c r="V21" i="54"/>
  <c r="Q21" i="54"/>
  <c r="R21" i="54"/>
  <c r="I21" i="54"/>
  <c r="U21" i="54"/>
  <c r="B22" i="54"/>
  <c r="P21" i="54"/>
  <c r="W21" i="54"/>
  <c r="T21" i="54"/>
  <c r="S21" i="54"/>
  <c r="I20" i="49"/>
  <c r="R20" i="49"/>
  <c r="W20" i="49"/>
  <c r="P20" i="49"/>
  <c r="U20" i="49"/>
  <c r="S20" i="49"/>
  <c r="T20" i="49"/>
  <c r="B21" i="49"/>
  <c r="Q20" i="49"/>
  <c r="V20" i="49"/>
  <c r="P21" i="50"/>
  <c r="R21" i="50"/>
  <c r="U21" i="50"/>
  <c r="S21" i="50"/>
  <c r="W21" i="50"/>
  <c r="B22" i="50"/>
  <c r="T21" i="50"/>
  <c r="I21" i="50"/>
  <c r="V21" i="50"/>
  <c r="Q21" i="50"/>
  <c r="U20" i="51"/>
  <c r="S20" i="51"/>
  <c r="I20" i="51"/>
  <c r="W20" i="51"/>
  <c r="P20" i="51"/>
  <c r="B21" i="51"/>
  <c r="R20" i="51"/>
  <c r="T20" i="51"/>
  <c r="Q20" i="51"/>
  <c r="V20" i="51"/>
  <c r="I21" i="52"/>
  <c r="S21" i="52"/>
  <c r="U21" i="52"/>
  <c r="W21" i="52"/>
  <c r="B22" i="52"/>
  <c r="T21" i="52"/>
  <c r="P21" i="52"/>
  <c r="R21" i="52"/>
  <c r="V21" i="52"/>
  <c r="Q21" i="52"/>
  <c r="T20" i="53"/>
  <c r="U20" i="53"/>
  <c r="W20" i="53"/>
  <c r="R20" i="53"/>
  <c r="B21" i="53"/>
  <c r="I20" i="53"/>
  <c r="P20" i="53"/>
  <c r="S20" i="53"/>
  <c r="V20" i="53"/>
  <c r="Q20" i="53"/>
  <c r="W22" i="55"/>
  <c r="S22" i="55"/>
  <c r="B23" i="55"/>
  <c r="T22" i="55"/>
  <c r="I22" i="55"/>
  <c r="U22" i="55"/>
  <c r="R22" i="55"/>
  <c r="P22" i="55"/>
  <c r="V22" i="55"/>
  <c r="Q22" i="55"/>
  <c r="R21" i="56"/>
  <c r="B22" i="56"/>
  <c r="I21" i="56"/>
  <c r="S21" i="56"/>
  <c r="U21" i="56"/>
  <c r="W21" i="56"/>
  <c r="P21" i="56"/>
  <c r="T21" i="56"/>
  <c r="V21" i="56"/>
  <c r="Q21" i="56"/>
  <c r="R22" i="57"/>
  <c r="S22" i="57"/>
  <c r="I22" i="57"/>
  <c r="U22" i="57"/>
  <c r="T22" i="57"/>
  <c r="B23" i="57"/>
  <c r="W22" i="57"/>
  <c r="P22" i="57"/>
  <c r="V22" i="57"/>
  <c r="Q22" i="57"/>
  <c r="S20" i="1"/>
  <c r="I20" i="1"/>
  <c r="R20" i="1"/>
  <c r="P20" i="1"/>
  <c r="V20" i="1"/>
  <c r="B21" i="1"/>
  <c r="W20" i="1"/>
  <c r="T20" i="1"/>
  <c r="U20" i="1"/>
  <c r="Q20" i="1"/>
  <c r="B21" i="58"/>
  <c r="T20" i="58"/>
  <c r="W20" i="58"/>
  <c r="V20" i="58"/>
  <c r="S20" i="58"/>
  <c r="R20" i="58"/>
  <c r="Q20" i="58"/>
  <c r="P20" i="58"/>
  <c r="U20" i="58"/>
  <c r="I20" i="58"/>
  <c r="T22" i="54"/>
  <c r="R22" i="54"/>
  <c r="I22" i="54"/>
  <c r="B23" i="54"/>
  <c r="S22" i="54"/>
  <c r="P22" i="54"/>
  <c r="Q22" i="54"/>
  <c r="U22" i="54"/>
  <c r="W22" i="54"/>
  <c r="V22" i="54"/>
  <c r="Q22" i="26"/>
  <c r="V22" i="26"/>
  <c r="I22" i="26"/>
  <c r="T22" i="26"/>
  <c r="W22" i="26"/>
  <c r="U22" i="26"/>
  <c r="P22" i="26"/>
  <c r="B23" i="26"/>
  <c r="S22" i="26"/>
  <c r="R22" i="26"/>
  <c r="W21" i="49"/>
  <c r="B22" i="49"/>
  <c r="R21" i="49"/>
  <c r="S21" i="49"/>
  <c r="T21" i="49"/>
  <c r="I21" i="49"/>
  <c r="P21" i="49"/>
  <c r="U21" i="49"/>
  <c r="V21" i="49"/>
  <c r="Q21" i="49"/>
  <c r="S22" i="50"/>
  <c r="P22" i="50"/>
  <c r="W22" i="50"/>
  <c r="B23" i="50"/>
  <c r="U22" i="50"/>
  <c r="T22" i="50"/>
  <c r="R22" i="50"/>
  <c r="I22" i="50"/>
  <c r="V22" i="50"/>
  <c r="Q22" i="50"/>
  <c r="P21" i="51"/>
  <c r="U21" i="51"/>
  <c r="S21" i="51"/>
  <c r="W21" i="51"/>
  <c r="B22" i="51"/>
  <c r="R21" i="51"/>
  <c r="I21" i="51"/>
  <c r="T21" i="51"/>
  <c r="Q21" i="51"/>
  <c r="V21" i="51"/>
  <c r="R22" i="52"/>
  <c r="W22" i="52"/>
  <c r="T22" i="52"/>
  <c r="B23" i="52"/>
  <c r="S22" i="52"/>
  <c r="U22" i="52"/>
  <c r="I22" i="52"/>
  <c r="P22" i="52"/>
  <c r="Q22" i="52"/>
  <c r="V22" i="52"/>
  <c r="P21" i="53"/>
  <c r="B22" i="53"/>
  <c r="W21" i="53"/>
  <c r="I21" i="53"/>
  <c r="T21" i="53"/>
  <c r="R21" i="53"/>
  <c r="S21" i="53"/>
  <c r="U21" i="53"/>
  <c r="V21" i="53"/>
  <c r="Q21" i="53"/>
  <c r="W23" i="55"/>
  <c r="R23" i="55"/>
  <c r="U23" i="55"/>
  <c r="P23" i="55"/>
  <c r="B24" i="55"/>
  <c r="T23" i="55"/>
  <c r="I23" i="55"/>
  <c r="S23" i="55"/>
  <c r="V23" i="55"/>
  <c r="Q23" i="55"/>
  <c r="S22" i="56"/>
  <c r="T22" i="56"/>
  <c r="B23" i="56"/>
  <c r="I22" i="56"/>
  <c r="U22" i="56"/>
  <c r="R22" i="56"/>
  <c r="W22" i="56"/>
  <c r="P22" i="56"/>
  <c r="Q22" i="56"/>
  <c r="V22" i="56"/>
  <c r="W23" i="57"/>
  <c r="P23" i="57"/>
  <c r="R23" i="57"/>
  <c r="U23" i="57"/>
  <c r="S23" i="57"/>
  <c r="T23" i="57"/>
  <c r="I23" i="57"/>
  <c r="B24" i="57"/>
  <c r="Q23" i="57"/>
  <c r="V23" i="57"/>
  <c r="S21" i="1"/>
  <c r="V21" i="1"/>
  <c r="B22" i="1"/>
  <c r="W21" i="1"/>
  <c r="U21" i="1"/>
  <c r="P21" i="1"/>
  <c r="Q21" i="1"/>
  <c r="T21" i="1"/>
  <c r="R21" i="1"/>
  <c r="I21" i="1"/>
  <c r="W21" i="58"/>
  <c r="P21" i="58"/>
  <c r="V21" i="58"/>
  <c r="R21" i="58"/>
  <c r="I21" i="58"/>
  <c r="T21" i="58"/>
  <c r="S21" i="58"/>
  <c r="Q21" i="58"/>
  <c r="B22" i="58"/>
  <c r="U21" i="58"/>
  <c r="B24" i="54"/>
  <c r="W23" i="54"/>
  <c r="U23" i="54"/>
  <c r="P23" i="54"/>
  <c r="T23" i="54"/>
  <c r="V23" i="54"/>
  <c r="R23" i="54"/>
  <c r="I23" i="54"/>
  <c r="S23" i="54"/>
  <c r="Q23" i="54"/>
  <c r="P23" i="26"/>
  <c r="R23" i="26"/>
  <c r="T23" i="26"/>
  <c r="V23" i="26"/>
  <c r="Q23" i="26"/>
  <c r="W23" i="26"/>
  <c r="S23" i="26"/>
  <c r="I23" i="26"/>
  <c r="U23" i="26"/>
  <c r="B24" i="26"/>
  <c r="B23" i="49"/>
  <c r="W22" i="49"/>
  <c r="S22" i="49"/>
  <c r="I22" i="49"/>
  <c r="T22" i="49"/>
  <c r="U22" i="49"/>
  <c r="P22" i="49"/>
  <c r="R22" i="49"/>
  <c r="V22" i="49"/>
  <c r="Q22" i="49"/>
  <c r="S23" i="50"/>
  <c r="B24" i="50"/>
  <c r="U23" i="50"/>
  <c r="W23" i="50"/>
  <c r="I23" i="50"/>
  <c r="P23" i="50"/>
  <c r="T23" i="50"/>
  <c r="R23" i="50"/>
  <c r="V23" i="50"/>
  <c r="Q23" i="50"/>
  <c r="U22" i="51"/>
  <c r="W22" i="51"/>
  <c r="T22" i="51"/>
  <c r="I22" i="51"/>
  <c r="B23" i="51"/>
  <c r="R22" i="51"/>
  <c r="S22" i="51"/>
  <c r="P22" i="51"/>
  <c r="Q22" i="51"/>
  <c r="V22" i="51"/>
  <c r="I23" i="52"/>
  <c r="T23" i="52"/>
  <c r="S23" i="52"/>
  <c r="B24" i="52"/>
  <c r="P23" i="52"/>
  <c r="R23" i="52"/>
  <c r="W23" i="52"/>
  <c r="U23" i="52"/>
  <c r="Q23" i="52"/>
  <c r="V23" i="52"/>
  <c r="S22" i="53"/>
  <c r="B23" i="53"/>
  <c r="T22" i="53"/>
  <c r="U22" i="53"/>
  <c r="R22" i="53"/>
  <c r="W22" i="53"/>
  <c r="P22" i="53"/>
  <c r="I22" i="53"/>
  <c r="Q22" i="53"/>
  <c r="V22" i="53"/>
  <c r="W24" i="55"/>
  <c r="S24" i="55"/>
  <c r="R24" i="55"/>
  <c r="P24" i="55"/>
  <c r="I24" i="55"/>
  <c r="U24" i="55"/>
  <c r="B25" i="55"/>
  <c r="T24" i="55"/>
  <c r="Q24" i="55"/>
  <c r="V24" i="55"/>
  <c r="P23" i="56"/>
  <c r="S23" i="56"/>
  <c r="W23" i="56"/>
  <c r="R23" i="56"/>
  <c r="T23" i="56"/>
  <c r="I23" i="56"/>
  <c r="B24" i="56"/>
  <c r="U23" i="56"/>
  <c r="Q23" i="56"/>
  <c r="V23" i="56"/>
  <c r="P24" i="57"/>
  <c r="T24" i="57"/>
  <c r="B25" i="57"/>
  <c r="S24" i="57"/>
  <c r="W24" i="57"/>
  <c r="U24" i="57"/>
  <c r="R24" i="57"/>
  <c r="I24" i="57"/>
  <c r="V24" i="57"/>
  <c r="Q24" i="57"/>
  <c r="W22" i="1"/>
  <c r="Q22" i="1"/>
  <c r="R22" i="1"/>
  <c r="V22" i="1"/>
  <c r="S22" i="1"/>
  <c r="P22" i="1"/>
  <c r="T22" i="1"/>
  <c r="I22" i="1"/>
  <c r="U22" i="1"/>
  <c r="B23" i="1"/>
  <c r="B23" i="58"/>
  <c r="S22" i="58"/>
  <c r="U22" i="58"/>
  <c r="Q22" i="58"/>
  <c r="W22" i="58"/>
  <c r="I22" i="58"/>
  <c r="V22" i="58"/>
  <c r="R22" i="58"/>
  <c r="P22" i="58"/>
  <c r="T22" i="58"/>
  <c r="U24" i="26"/>
  <c r="B25" i="26"/>
  <c r="T24" i="26"/>
  <c r="S24" i="26"/>
  <c r="I24" i="26"/>
  <c r="R24" i="26"/>
  <c r="V24" i="26"/>
  <c r="P24" i="26"/>
  <c r="W24" i="26"/>
  <c r="Q24" i="26"/>
  <c r="U24" i="54"/>
  <c r="I24" i="54"/>
  <c r="S24" i="54"/>
  <c r="Q24" i="54"/>
  <c r="P24" i="54"/>
  <c r="W24" i="54"/>
  <c r="V24" i="54"/>
  <c r="R24" i="54"/>
  <c r="B25" i="54"/>
  <c r="T24" i="54"/>
  <c r="R23" i="49"/>
  <c r="W23" i="49"/>
  <c r="B24" i="49"/>
  <c r="U23" i="49"/>
  <c r="P23" i="49"/>
  <c r="I23" i="49"/>
  <c r="S23" i="49"/>
  <c r="T23" i="49"/>
  <c r="V23" i="49"/>
  <c r="Q23" i="49"/>
  <c r="B25" i="50"/>
  <c r="W24" i="50"/>
  <c r="P24" i="50"/>
  <c r="S24" i="50"/>
  <c r="U24" i="50"/>
  <c r="R24" i="50"/>
  <c r="T24" i="50"/>
  <c r="I24" i="50"/>
  <c r="V24" i="50"/>
  <c r="Q24" i="50"/>
  <c r="T23" i="51"/>
  <c r="B24" i="51"/>
  <c r="R23" i="51"/>
  <c r="U23" i="51"/>
  <c r="I23" i="51"/>
  <c r="P23" i="51"/>
  <c r="S23" i="51"/>
  <c r="W23" i="51"/>
  <c r="Q23" i="51"/>
  <c r="V23" i="51"/>
  <c r="P24" i="52"/>
  <c r="W24" i="52"/>
  <c r="T24" i="52"/>
  <c r="B25" i="52"/>
  <c r="S24" i="52"/>
  <c r="R24" i="52"/>
  <c r="I24" i="52"/>
  <c r="U24" i="52"/>
  <c r="Q24" i="52"/>
  <c r="V24" i="52"/>
  <c r="S23" i="53"/>
  <c r="T23" i="53"/>
  <c r="B24" i="53"/>
  <c r="R23" i="53"/>
  <c r="P23" i="53"/>
  <c r="W23" i="53"/>
  <c r="I23" i="53"/>
  <c r="U23" i="53"/>
  <c r="Q23" i="53"/>
  <c r="V23" i="53"/>
  <c r="P25" i="55"/>
  <c r="I25" i="55"/>
  <c r="B26" i="55"/>
  <c r="S25" i="55"/>
  <c r="W25" i="55"/>
  <c r="R25" i="55"/>
  <c r="T25" i="55"/>
  <c r="U25" i="55"/>
  <c r="V25" i="55"/>
  <c r="Q25" i="55"/>
  <c r="U24" i="56"/>
  <c r="W24" i="56"/>
  <c r="R24" i="56"/>
  <c r="T24" i="56"/>
  <c r="B25" i="56"/>
  <c r="I24" i="56"/>
  <c r="S24" i="56"/>
  <c r="P24" i="56"/>
  <c r="Q24" i="56"/>
  <c r="V24" i="56"/>
  <c r="S25" i="57"/>
  <c r="R25" i="57"/>
  <c r="U25" i="57"/>
  <c r="P25" i="57"/>
  <c r="B26" i="57"/>
  <c r="T25" i="57"/>
  <c r="I25" i="57"/>
  <c r="W25" i="57"/>
  <c r="V25" i="57"/>
  <c r="Q25" i="57"/>
  <c r="U23" i="1"/>
  <c r="V23" i="1"/>
  <c r="I23" i="1"/>
  <c r="R23" i="1"/>
  <c r="B24" i="1"/>
  <c r="Q23" i="1"/>
  <c r="P23" i="1"/>
  <c r="W23" i="1"/>
  <c r="S23" i="1"/>
  <c r="T23" i="1"/>
  <c r="S23" i="58"/>
  <c r="I23" i="58"/>
  <c r="V23" i="58"/>
  <c r="Q23" i="58"/>
  <c r="T23" i="58"/>
  <c r="R23" i="58"/>
  <c r="W23" i="58"/>
  <c r="U23" i="58"/>
  <c r="P23" i="58"/>
  <c r="B24" i="58"/>
  <c r="U25" i="54"/>
  <c r="W25" i="54"/>
  <c r="R25" i="54"/>
  <c r="B26" i="54"/>
  <c r="Q25" i="54"/>
  <c r="P25" i="54"/>
  <c r="T25" i="54"/>
  <c r="S25" i="54"/>
  <c r="I25" i="54"/>
  <c r="V25" i="54"/>
  <c r="B26" i="26"/>
  <c r="S25" i="26"/>
  <c r="W25" i="26"/>
  <c r="R25" i="26"/>
  <c r="P25" i="26"/>
  <c r="T25" i="26"/>
  <c r="Q25" i="26"/>
  <c r="I25" i="26"/>
  <c r="U25" i="26"/>
  <c r="V25" i="26"/>
  <c r="T24" i="49"/>
  <c r="R24" i="49"/>
  <c r="I24" i="49"/>
  <c r="P24" i="49"/>
  <c r="W24" i="49"/>
  <c r="S24" i="49"/>
  <c r="U24" i="49"/>
  <c r="B25" i="49"/>
  <c r="Q24" i="49"/>
  <c r="V24" i="49"/>
  <c r="S25" i="50"/>
  <c r="T25" i="50"/>
  <c r="R25" i="50"/>
  <c r="P25" i="50"/>
  <c r="I25" i="50"/>
  <c r="W25" i="50"/>
  <c r="B26" i="50"/>
  <c r="U25" i="50"/>
  <c r="V25" i="50"/>
  <c r="Q25" i="50"/>
  <c r="U24" i="51"/>
  <c r="T24" i="51"/>
  <c r="W24" i="51"/>
  <c r="P24" i="51"/>
  <c r="I24" i="51"/>
  <c r="S24" i="51"/>
  <c r="B25" i="51"/>
  <c r="R24" i="51"/>
  <c r="V24" i="51"/>
  <c r="Q24" i="51"/>
  <c r="I25" i="52"/>
  <c r="U25" i="52"/>
  <c r="P25" i="52"/>
  <c r="W25" i="52"/>
  <c r="B26" i="52"/>
  <c r="R25" i="52"/>
  <c r="T25" i="52"/>
  <c r="S25" i="52"/>
  <c r="V25" i="52"/>
  <c r="Q25" i="52"/>
  <c r="S24" i="53"/>
  <c r="P24" i="53"/>
  <c r="I24" i="53"/>
  <c r="B25" i="53"/>
  <c r="W24" i="53"/>
  <c r="U24" i="53"/>
  <c r="T24" i="53"/>
  <c r="R24" i="53"/>
  <c r="Q24" i="53"/>
  <c r="V24" i="53"/>
  <c r="I26" i="55"/>
  <c r="S26" i="55"/>
  <c r="W26" i="55"/>
  <c r="B27" i="55"/>
  <c r="R26" i="55"/>
  <c r="P26" i="55"/>
  <c r="T26" i="55"/>
  <c r="U26" i="55"/>
  <c r="V26" i="55"/>
  <c r="Q26" i="55"/>
  <c r="T25" i="56"/>
  <c r="B26" i="56"/>
  <c r="S25" i="56"/>
  <c r="W25" i="56"/>
  <c r="I25" i="56"/>
  <c r="P25" i="56"/>
  <c r="R25" i="56"/>
  <c r="U25" i="56"/>
  <c r="Q25" i="56"/>
  <c r="V25" i="56"/>
  <c r="B27" i="57"/>
  <c r="P26" i="57"/>
  <c r="I26" i="57"/>
  <c r="W26" i="57"/>
  <c r="S26" i="57"/>
  <c r="T26" i="57"/>
  <c r="U26" i="57"/>
  <c r="R26" i="57"/>
  <c r="Q26" i="57"/>
  <c r="V26" i="57"/>
  <c r="P24" i="1"/>
  <c r="W24" i="1"/>
  <c r="B25" i="1"/>
  <c r="R24" i="1"/>
  <c r="V24" i="1"/>
  <c r="S24" i="1"/>
  <c r="I24" i="1"/>
  <c r="U24" i="1"/>
  <c r="Q24" i="1"/>
  <c r="T24" i="1"/>
  <c r="B25" i="58"/>
  <c r="S24" i="58"/>
  <c r="P24" i="58"/>
  <c r="W24" i="58"/>
  <c r="U24" i="58"/>
  <c r="V24" i="58"/>
  <c r="Q24" i="58"/>
  <c r="T24" i="58"/>
  <c r="R24" i="58"/>
  <c r="I24" i="58"/>
  <c r="W26" i="54"/>
  <c r="B27" i="54"/>
  <c r="T26" i="54"/>
  <c r="P26" i="54"/>
  <c r="Q26" i="54"/>
  <c r="R26" i="54"/>
  <c r="I26" i="54"/>
  <c r="S26" i="54"/>
  <c r="U26" i="54"/>
  <c r="V26" i="54"/>
  <c r="P26" i="26"/>
  <c r="S26" i="26"/>
  <c r="R26" i="26"/>
  <c r="T26" i="26"/>
  <c r="Q26" i="26"/>
  <c r="U26" i="26"/>
  <c r="B27" i="26"/>
  <c r="V26" i="26"/>
  <c r="I26" i="26"/>
  <c r="W26" i="26"/>
  <c r="I25" i="49"/>
  <c r="B26" i="49"/>
  <c r="W25" i="49"/>
  <c r="S25" i="49"/>
  <c r="U25" i="49"/>
  <c r="P25" i="49"/>
  <c r="T25" i="49"/>
  <c r="R25" i="49"/>
  <c r="Q25" i="49"/>
  <c r="V25" i="49"/>
  <c r="I26" i="50"/>
  <c r="B27" i="50"/>
  <c r="P26" i="50"/>
  <c r="R26" i="50"/>
  <c r="T26" i="50"/>
  <c r="U26" i="50"/>
  <c r="S26" i="50"/>
  <c r="W26" i="50"/>
  <c r="Q26" i="50"/>
  <c r="V26" i="50"/>
  <c r="S25" i="51"/>
  <c r="T25" i="51"/>
  <c r="W25" i="51"/>
  <c r="P25" i="51"/>
  <c r="B26" i="51"/>
  <c r="U25" i="51"/>
  <c r="I25" i="51"/>
  <c r="R25" i="51"/>
  <c r="Q25" i="51"/>
  <c r="V25" i="51"/>
  <c r="B27" i="52"/>
  <c r="P26" i="52"/>
  <c r="T26" i="52"/>
  <c r="I26" i="52"/>
  <c r="U26" i="52"/>
  <c r="R26" i="52"/>
  <c r="W26" i="52"/>
  <c r="S26" i="52"/>
  <c r="V26" i="52"/>
  <c r="Q26" i="52"/>
  <c r="B26" i="53"/>
  <c r="P25" i="53"/>
  <c r="W25" i="53"/>
  <c r="U25" i="53"/>
  <c r="I25" i="53"/>
  <c r="R25" i="53"/>
  <c r="S25" i="53"/>
  <c r="T25" i="53"/>
  <c r="Q25" i="53"/>
  <c r="V25" i="53"/>
  <c r="I27" i="55"/>
  <c r="R27" i="55"/>
  <c r="U27" i="55"/>
  <c r="S27" i="55"/>
  <c r="W27" i="55"/>
  <c r="T27" i="55"/>
  <c r="P27" i="55"/>
  <c r="B28" i="55"/>
  <c r="Q27" i="55"/>
  <c r="V27" i="55"/>
  <c r="T26" i="56"/>
  <c r="U26" i="56"/>
  <c r="W26" i="56"/>
  <c r="S26" i="56"/>
  <c r="P26" i="56"/>
  <c r="B27" i="56"/>
  <c r="R26" i="56"/>
  <c r="I26" i="56"/>
  <c r="Q26" i="56"/>
  <c r="V26" i="56"/>
  <c r="S27" i="57"/>
  <c r="U27" i="57"/>
  <c r="P27" i="57"/>
  <c r="R27" i="57"/>
  <c r="W27" i="57"/>
  <c r="I27" i="57"/>
  <c r="T27" i="57"/>
  <c r="B28" i="57"/>
  <c r="V27" i="57"/>
  <c r="Q27" i="57"/>
  <c r="P25" i="1"/>
  <c r="V25" i="1"/>
  <c r="Q25" i="1"/>
  <c r="I25" i="1"/>
  <c r="U25" i="1"/>
  <c r="S25" i="1"/>
  <c r="R25" i="1"/>
  <c r="T25" i="1"/>
  <c r="B26" i="1"/>
  <c r="W25" i="1"/>
  <c r="T25" i="58"/>
  <c r="U25" i="58"/>
  <c r="W25" i="58"/>
  <c r="B26" i="58"/>
  <c r="Q25" i="58"/>
  <c r="S25" i="58"/>
  <c r="P25" i="58"/>
  <c r="V25" i="58"/>
  <c r="I25" i="58"/>
  <c r="R25" i="58"/>
  <c r="S27" i="54"/>
  <c r="R27" i="54"/>
  <c r="V27" i="54"/>
  <c r="W27" i="54"/>
  <c r="U27" i="54"/>
  <c r="Q27" i="54"/>
  <c r="P27" i="54"/>
  <c r="T27" i="54"/>
  <c r="I27" i="54"/>
  <c r="B28" i="54"/>
  <c r="T27" i="26"/>
  <c r="R27" i="26"/>
  <c r="P27" i="26"/>
  <c r="B28" i="26"/>
  <c r="S27" i="26"/>
  <c r="V27" i="26"/>
  <c r="W27" i="26"/>
  <c r="U27" i="26"/>
  <c r="I27" i="26"/>
  <c r="Q27" i="26"/>
  <c r="S26" i="49"/>
  <c r="P26" i="49"/>
  <c r="I26" i="49"/>
  <c r="W26" i="49"/>
  <c r="T26" i="49"/>
  <c r="B27" i="49"/>
  <c r="U26" i="49"/>
  <c r="R26" i="49"/>
  <c r="V26" i="49"/>
  <c r="Q26" i="49"/>
  <c r="I27" i="50"/>
  <c r="T27" i="50"/>
  <c r="W27" i="50"/>
  <c r="B28" i="50"/>
  <c r="U27" i="50"/>
  <c r="S27" i="50"/>
  <c r="R27" i="50"/>
  <c r="P27" i="50"/>
  <c r="Q27" i="50"/>
  <c r="V27" i="50"/>
  <c r="W26" i="51"/>
  <c r="B27" i="51"/>
  <c r="P26" i="51"/>
  <c r="T26" i="51"/>
  <c r="R26" i="51"/>
  <c r="I26" i="51"/>
  <c r="S26" i="51"/>
  <c r="U26" i="51"/>
  <c r="Q26" i="51"/>
  <c r="V26" i="51"/>
  <c r="S27" i="52"/>
  <c r="B28" i="52"/>
  <c r="U27" i="52"/>
  <c r="P27" i="52"/>
  <c r="R27" i="52"/>
  <c r="W27" i="52"/>
  <c r="I27" i="52"/>
  <c r="T27" i="52"/>
  <c r="Q27" i="52"/>
  <c r="V27" i="52"/>
  <c r="R26" i="53"/>
  <c r="B27" i="53"/>
  <c r="S26" i="53"/>
  <c r="T26" i="53"/>
  <c r="I26" i="53"/>
  <c r="U26" i="53"/>
  <c r="P26" i="53"/>
  <c r="W26" i="53"/>
  <c r="Q26" i="53"/>
  <c r="V26" i="53"/>
  <c r="B29" i="55"/>
  <c r="T28" i="55"/>
  <c r="S28" i="55"/>
  <c r="P28" i="55"/>
  <c r="W28" i="55"/>
  <c r="R28" i="55"/>
  <c r="I28" i="55"/>
  <c r="U28" i="55"/>
  <c r="Q28" i="55"/>
  <c r="V28" i="55"/>
  <c r="W27" i="56"/>
  <c r="B28" i="56"/>
  <c r="U27" i="56"/>
  <c r="T27" i="56"/>
  <c r="P27" i="56"/>
  <c r="S27" i="56"/>
  <c r="R27" i="56"/>
  <c r="I27" i="56"/>
  <c r="V27" i="56"/>
  <c r="Q27" i="56"/>
  <c r="S28" i="57"/>
  <c r="U28" i="57"/>
  <c r="W28" i="57"/>
  <c r="R28" i="57"/>
  <c r="P28" i="57"/>
  <c r="B29" i="57"/>
  <c r="I28" i="57"/>
  <c r="T28" i="57"/>
  <c r="V28" i="57"/>
  <c r="Q28" i="57"/>
  <c r="W26" i="1"/>
  <c r="S26" i="1"/>
  <c r="B27" i="1"/>
  <c r="U26" i="1"/>
  <c r="P26" i="1"/>
  <c r="V26" i="1"/>
  <c r="R26" i="1"/>
  <c r="T26" i="1"/>
  <c r="I26" i="1"/>
  <c r="Q26" i="1"/>
  <c r="R26" i="58"/>
  <c r="T26" i="58"/>
  <c r="I26" i="58"/>
  <c r="S26" i="58"/>
  <c r="P26" i="58"/>
  <c r="B27" i="58"/>
  <c r="V26" i="58"/>
  <c r="W26" i="58"/>
  <c r="U26" i="58"/>
  <c r="Q26" i="58"/>
  <c r="W28" i="26"/>
  <c r="R28" i="26"/>
  <c r="U28" i="26"/>
  <c r="S28" i="26"/>
  <c r="T28" i="26"/>
  <c r="P28" i="26"/>
  <c r="Q28" i="26"/>
  <c r="B29" i="26"/>
  <c r="I28" i="26"/>
  <c r="V28" i="26"/>
  <c r="B29" i="54"/>
  <c r="S28" i="54"/>
  <c r="Q28" i="54"/>
  <c r="P28" i="54"/>
  <c r="W28" i="54"/>
  <c r="R28" i="54"/>
  <c r="T28" i="54"/>
  <c r="I28" i="54"/>
  <c r="U28" i="54"/>
  <c r="V28" i="54"/>
  <c r="R27" i="49"/>
  <c r="T27" i="49"/>
  <c r="S27" i="49"/>
  <c r="B28" i="49"/>
  <c r="I27" i="49"/>
  <c r="P27" i="49"/>
  <c r="W27" i="49"/>
  <c r="U27" i="49"/>
  <c r="V27" i="49"/>
  <c r="Q27" i="49"/>
  <c r="R28" i="50"/>
  <c r="S28" i="50"/>
  <c r="P28" i="50"/>
  <c r="I28" i="50"/>
  <c r="T28" i="50"/>
  <c r="B29" i="50"/>
  <c r="U28" i="50"/>
  <c r="W28" i="50"/>
  <c r="V28" i="50"/>
  <c r="Q28" i="50"/>
  <c r="T27" i="51"/>
  <c r="S27" i="51"/>
  <c r="P27" i="51"/>
  <c r="W27" i="51"/>
  <c r="B28" i="51"/>
  <c r="I27" i="51"/>
  <c r="U27" i="51"/>
  <c r="R27" i="51"/>
  <c r="Q27" i="51"/>
  <c r="V27" i="51"/>
  <c r="I28" i="52"/>
  <c r="W28" i="52"/>
  <c r="T28" i="52"/>
  <c r="B29" i="52"/>
  <c r="S28" i="52"/>
  <c r="P28" i="52"/>
  <c r="R28" i="52"/>
  <c r="U28" i="52"/>
  <c r="V28" i="52"/>
  <c r="Q28" i="52"/>
  <c r="U27" i="53"/>
  <c r="R27" i="53"/>
  <c r="B28" i="53"/>
  <c r="T27" i="53"/>
  <c r="P27" i="53"/>
  <c r="I27" i="53"/>
  <c r="S27" i="53"/>
  <c r="W27" i="53"/>
  <c r="Q27" i="53"/>
  <c r="V27" i="53"/>
  <c r="P29" i="55"/>
  <c r="T29" i="55"/>
  <c r="U29" i="55"/>
  <c r="R29" i="55"/>
  <c r="W29" i="55"/>
  <c r="I29" i="55"/>
  <c r="B30" i="55"/>
  <c r="S29" i="55"/>
  <c r="V29" i="55"/>
  <c r="Q29" i="55"/>
  <c r="T28" i="56"/>
  <c r="W28" i="56"/>
  <c r="S28" i="56"/>
  <c r="R28" i="56"/>
  <c r="B29" i="56"/>
  <c r="P28" i="56"/>
  <c r="U28" i="56"/>
  <c r="I28" i="56"/>
  <c r="V28" i="56"/>
  <c r="Q28" i="56"/>
  <c r="P29" i="57"/>
  <c r="W29" i="57"/>
  <c r="S29" i="57"/>
  <c r="T29" i="57"/>
  <c r="I29" i="57"/>
  <c r="B30" i="57"/>
  <c r="U29" i="57"/>
  <c r="R29" i="57"/>
  <c r="Q29" i="57"/>
  <c r="V29" i="57"/>
  <c r="V27" i="1"/>
  <c r="P27" i="1"/>
  <c r="B28" i="1"/>
  <c r="I27" i="1"/>
  <c r="U27" i="1"/>
  <c r="Q27" i="1"/>
  <c r="W27" i="1"/>
  <c r="T27" i="1"/>
  <c r="R27" i="1"/>
  <c r="S27" i="1"/>
  <c r="R27" i="58"/>
  <c r="T27" i="58"/>
  <c r="V27" i="58"/>
  <c r="W27" i="58"/>
  <c r="I27" i="58"/>
  <c r="P27" i="58"/>
  <c r="S27" i="58"/>
  <c r="Q27" i="58"/>
  <c r="U27" i="58"/>
  <c r="B28" i="58"/>
  <c r="R29" i="26"/>
  <c r="S29" i="26"/>
  <c r="I29" i="26"/>
  <c r="T29" i="26"/>
  <c r="V29" i="26"/>
  <c r="W29" i="26"/>
  <c r="B30" i="26"/>
  <c r="Q29" i="26"/>
  <c r="U29" i="26"/>
  <c r="P29" i="26"/>
  <c r="I29" i="54"/>
  <c r="S29" i="54"/>
  <c r="P29" i="54"/>
  <c r="R29" i="54"/>
  <c r="Q29" i="54"/>
  <c r="T29" i="54"/>
  <c r="U29" i="54"/>
  <c r="B30" i="54"/>
  <c r="W29" i="54"/>
  <c r="V29" i="54"/>
  <c r="T28" i="49"/>
  <c r="I28" i="49"/>
  <c r="P28" i="49"/>
  <c r="W28" i="49"/>
  <c r="U28" i="49"/>
  <c r="R28" i="49"/>
  <c r="S28" i="49"/>
  <c r="B29" i="49"/>
  <c r="Q28" i="49"/>
  <c r="V28" i="49"/>
  <c r="U29" i="50"/>
  <c r="B30" i="50"/>
  <c r="I29" i="50"/>
  <c r="P29" i="50"/>
  <c r="W29" i="50"/>
  <c r="R29" i="50"/>
  <c r="T29" i="50"/>
  <c r="S29" i="50"/>
  <c r="Q29" i="50"/>
  <c r="V29" i="50"/>
  <c r="S28" i="51"/>
  <c r="T28" i="51"/>
  <c r="P28" i="51"/>
  <c r="W28" i="51"/>
  <c r="B29" i="51"/>
  <c r="I28" i="51"/>
  <c r="U28" i="51"/>
  <c r="R28" i="51"/>
  <c r="V28" i="51"/>
  <c r="Q28" i="51"/>
  <c r="B30" i="52"/>
  <c r="W29" i="52"/>
  <c r="U29" i="52"/>
  <c r="S29" i="52"/>
  <c r="R29" i="52"/>
  <c r="I29" i="52"/>
  <c r="P29" i="52"/>
  <c r="T29" i="52"/>
  <c r="Q29" i="52"/>
  <c r="V29" i="52"/>
  <c r="B29" i="53"/>
  <c r="U28" i="53"/>
  <c r="P28" i="53"/>
  <c r="T28" i="53"/>
  <c r="S28" i="53"/>
  <c r="R28" i="53"/>
  <c r="W28" i="53"/>
  <c r="I28" i="53"/>
  <c r="V28" i="53"/>
  <c r="Q28" i="53"/>
  <c r="T30" i="55"/>
  <c r="B31" i="55"/>
  <c r="R30" i="55"/>
  <c r="U30" i="55"/>
  <c r="W30" i="55"/>
  <c r="S30" i="55"/>
  <c r="P30" i="55"/>
  <c r="I30" i="55"/>
  <c r="Q30" i="55"/>
  <c r="V30" i="55"/>
  <c r="I29" i="56"/>
  <c r="S29" i="56"/>
  <c r="R29" i="56"/>
  <c r="U29" i="56"/>
  <c r="W29" i="56"/>
  <c r="P29" i="56"/>
  <c r="T29" i="56"/>
  <c r="B30" i="56"/>
  <c r="V29" i="56"/>
  <c r="Q29" i="56"/>
  <c r="P30" i="57"/>
  <c r="I30" i="57"/>
  <c r="S30" i="57"/>
  <c r="R30" i="57"/>
  <c r="B31" i="57"/>
  <c r="U30" i="57"/>
  <c r="T30" i="57"/>
  <c r="W30" i="57"/>
  <c r="V30" i="57"/>
  <c r="Q30" i="57"/>
  <c r="Q28" i="1"/>
  <c r="V28" i="1"/>
  <c r="B29" i="1"/>
  <c r="R28" i="1"/>
  <c r="W28" i="1"/>
  <c r="P28" i="1"/>
  <c r="T28" i="1"/>
  <c r="I28" i="1"/>
  <c r="U28" i="1"/>
  <c r="S28" i="1"/>
  <c r="T28" i="58"/>
  <c r="P28" i="58"/>
  <c r="Q28" i="58"/>
  <c r="S28" i="58"/>
  <c r="V28" i="58"/>
  <c r="I28" i="58"/>
  <c r="B29" i="58"/>
  <c r="U28" i="58"/>
  <c r="R28" i="58"/>
  <c r="W28" i="58"/>
  <c r="R30" i="26"/>
  <c r="U30" i="26"/>
  <c r="T30" i="26"/>
  <c r="P30" i="26"/>
  <c r="V30" i="26"/>
  <c r="W30" i="26"/>
  <c r="I30" i="26"/>
  <c r="B31" i="26"/>
  <c r="S30" i="26"/>
  <c r="Q30" i="26"/>
  <c r="R30" i="54"/>
  <c r="S30" i="54"/>
  <c r="U30" i="54"/>
  <c r="T30" i="54"/>
  <c r="V30" i="54"/>
  <c r="I30" i="54"/>
  <c r="W30" i="54"/>
  <c r="Q30" i="54"/>
  <c r="P30" i="54"/>
  <c r="B31" i="54"/>
  <c r="B30" i="49"/>
  <c r="I29" i="49"/>
  <c r="W29" i="49"/>
  <c r="P29" i="49"/>
  <c r="T29" i="49"/>
  <c r="R29" i="49"/>
  <c r="U29" i="49"/>
  <c r="S29" i="49"/>
  <c r="V29" i="49"/>
  <c r="Q29" i="49"/>
  <c r="B31" i="50"/>
  <c r="T30" i="50"/>
  <c r="S30" i="50"/>
  <c r="R30" i="50"/>
  <c r="W30" i="50"/>
  <c r="P30" i="50"/>
  <c r="I30" i="50"/>
  <c r="U30" i="50"/>
  <c r="V30" i="50"/>
  <c r="Q30" i="50"/>
  <c r="P29" i="51"/>
  <c r="W29" i="51"/>
  <c r="I29" i="51"/>
  <c r="T29" i="51"/>
  <c r="S29" i="51"/>
  <c r="R29" i="51"/>
  <c r="B30" i="51"/>
  <c r="U29" i="51"/>
  <c r="V29" i="51"/>
  <c r="Q29" i="51"/>
  <c r="R30" i="52"/>
  <c r="P30" i="52"/>
  <c r="U30" i="52"/>
  <c r="I30" i="52"/>
  <c r="W30" i="52"/>
  <c r="B31" i="52"/>
  <c r="S30" i="52"/>
  <c r="T30" i="52"/>
  <c r="V30" i="52"/>
  <c r="Q30" i="52"/>
  <c r="P29" i="53"/>
  <c r="S29" i="53"/>
  <c r="U29" i="53"/>
  <c r="I29" i="53"/>
  <c r="T29" i="53"/>
  <c r="W29" i="53"/>
  <c r="B30" i="53"/>
  <c r="R29" i="53"/>
  <c r="V29" i="53"/>
  <c r="Q29" i="53"/>
  <c r="P31" i="55"/>
  <c r="I31" i="55"/>
  <c r="U31" i="55"/>
  <c r="S31" i="55"/>
  <c r="R31" i="55"/>
  <c r="W31" i="55"/>
  <c r="T31" i="55"/>
  <c r="B32" i="55"/>
  <c r="V31" i="55"/>
  <c r="Q31" i="55"/>
  <c r="I30" i="56"/>
  <c r="P30" i="56"/>
  <c r="S30" i="56"/>
  <c r="W30" i="56"/>
  <c r="U30" i="56"/>
  <c r="B31" i="56"/>
  <c r="T30" i="56"/>
  <c r="R30" i="56"/>
  <c r="V30" i="56"/>
  <c r="Q30" i="56"/>
  <c r="P31" i="57"/>
  <c r="W31" i="57"/>
  <c r="T31" i="57"/>
  <c r="I31" i="57"/>
  <c r="S31" i="57"/>
  <c r="U31" i="57"/>
  <c r="B32" i="57"/>
  <c r="R31" i="57"/>
  <c r="Q31" i="57"/>
  <c r="V31" i="57"/>
  <c r="Q29" i="1"/>
  <c r="R29" i="1"/>
  <c r="U29" i="1"/>
  <c r="V29" i="1"/>
  <c r="W29" i="1"/>
  <c r="P29" i="1"/>
  <c r="B30" i="1"/>
  <c r="S29" i="1"/>
  <c r="T29" i="1"/>
  <c r="I29" i="1"/>
  <c r="P29" i="58"/>
  <c r="T29" i="58"/>
  <c r="S29" i="58"/>
  <c r="R29" i="58"/>
  <c r="Q29" i="58"/>
  <c r="B30" i="58"/>
  <c r="I29" i="58"/>
  <c r="W29" i="58"/>
  <c r="V29" i="58"/>
  <c r="U29" i="58"/>
  <c r="I31" i="54"/>
  <c r="P31" i="54"/>
  <c r="S31" i="54"/>
  <c r="T31" i="54"/>
  <c r="R31" i="54"/>
  <c r="W31" i="54"/>
  <c r="V31" i="54"/>
  <c r="B32" i="54"/>
  <c r="U31" i="54"/>
  <c r="Q31" i="54"/>
  <c r="U31" i="26"/>
  <c r="T31" i="26"/>
  <c r="V31" i="26"/>
  <c r="I31" i="26"/>
  <c r="P31" i="26"/>
  <c r="B32" i="26"/>
  <c r="S31" i="26"/>
  <c r="Q31" i="26"/>
  <c r="R31" i="26"/>
  <c r="W31" i="26"/>
  <c r="B31" i="49"/>
  <c r="S30" i="49"/>
  <c r="P30" i="49"/>
  <c r="T30" i="49"/>
  <c r="R30" i="49"/>
  <c r="I30" i="49"/>
  <c r="W30" i="49"/>
  <c r="U30" i="49"/>
  <c r="Q30" i="49"/>
  <c r="V30" i="49"/>
  <c r="U31" i="50"/>
  <c r="W31" i="50"/>
  <c r="P31" i="50"/>
  <c r="T31" i="50"/>
  <c r="R31" i="50"/>
  <c r="I31" i="50"/>
  <c r="B32" i="50"/>
  <c r="S31" i="50"/>
  <c r="V31" i="50"/>
  <c r="Q31" i="50"/>
  <c r="T30" i="51"/>
  <c r="W30" i="51"/>
  <c r="I30" i="51"/>
  <c r="S30" i="51"/>
  <c r="B31" i="51"/>
  <c r="R30" i="51"/>
  <c r="P30" i="51"/>
  <c r="U30" i="51"/>
  <c r="Q30" i="51"/>
  <c r="V30" i="51"/>
  <c r="U31" i="52"/>
  <c r="P31" i="52"/>
  <c r="S31" i="52"/>
  <c r="R31" i="52"/>
  <c r="W31" i="52"/>
  <c r="T31" i="52"/>
  <c r="B32" i="52"/>
  <c r="I31" i="52"/>
  <c r="Q31" i="52"/>
  <c r="V31" i="52"/>
  <c r="U30" i="53"/>
  <c r="B31" i="53"/>
  <c r="P30" i="53"/>
  <c r="S30" i="53"/>
  <c r="W30" i="53"/>
  <c r="R30" i="53"/>
  <c r="T30" i="53"/>
  <c r="I30" i="53"/>
  <c r="V30" i="53"/>
  <c r="Q30" i="53"/>
  <c r="W32" i="55"/>
  <c r="S32" i="55"/>
  <c r="R32" i="55"/>
  <c r="B33" i="55"/>
  <c r="I32" i="55"/>
  <c r="U32" i="55"/>
  <c r="T32" i="55"/>
  <c r="P32" i="55"/>
  <c r="V32" i="55"/>
  <c r="Q32" i="55"/>
  <c r="W31" i="56"/>
  <c r="U31" i="56"/>
  <c r="B32" i="56"/>
  <c r="I31" i="56"/>
  <c r="P31" i="56"/>
  <c r="T31" i="56"/>
  <c r="S31" i="56"/>
  <c r="R31" i="56"/>
  <c r="Q31" i="56"/>
  <c r="V31" i="56"/>
  <c r="R32" i="57"/>
  <c r="T32" i="57"/>
  <c r="S32" i="57"/>
  <c r="B33" i="57"/>
  <c r="U32" i="57"/>
  <c r="P32" i="57"/>
  <c r="W32" i="57"/>
  <c r="I32" i="57"/>
  <c r="V32" i="57"/>
  <c r="Q32" i="57"/>
  <c r="U30" i="1"/>
  <c r="S30" i="1"/>
  <c r="I30" i="1"/>
  <c r="R30" i="1"/>
  <c r="P30" i="1"/>
  <c r="Q30" i="1"/>
  <c r="V30" i="1"/>
  <c r="W30" i="1"/>
  <c r="B31" i="1"/>
  <c r="T30" i="1"/>
  <c r="U30" i="58"/>
  <c r="Q30" i="58"/>
  <c r="R30" i="58"/>
  <c r="I30" i="58"/>
  <c r="S30" i="58"/>
  <c r="V30" i="58"/>
  <c r="W30" i="58"/>
  <c r="T30" i="58"/>
  <c r="B31" i="58"/>
  <c r="P30" i="58"/>
  <c r="U32" i="26"/>
  <c r="S32" i="26"/>
  <c r="I32" i="26"/>
  <c r="B33" i="26"/>
  <c r="V32" i="26"/>
  <c r="R32" i="26"/>
  <c r="P32" i="26"/>
  <c r="W32" i="26"/>
  <c r="T32" i="26"/>
  <c r="Q32" i="26"/>
  <c r="W32" i="54"/>
  <c r="U32" i="54"/>
  <c r="S32" i="54"/>
  <c r="B33" i="54"/>
  <c r="Q32" i="54"/>
  <c r="I32" i="54"/>
  <c r="P32" i="54"/>
  <c r="V32" i="54"/>
  <c r="R32" i="54"/>
  <c r="T32" i="54"/>
  <c r="S31" i="49"/>
  <c r="I31" i="49"/>
  <c r="T31" i="49"/>
  <c r="B32" i="49"/>
  <c r="W31" i="49"/>
  <c r="R31" i="49"/>
  <c r="U31" i="49"/>
  <c r="P31" i="49"/>
  <c r="V31" i="49"/>
  <c r="Q31" i="49"/>
  <c r="U32" i="50"/>
  <c r="B33" i="50"/>
  <c r="R32" i="50"/>
  <c r="P32" i="50"/>
  <c r="T32" i="50"/>
  <c r="W32" i="50"/>
  <c r="S32" i="50"/>
  <c r="I32" i="50"/>
  <c r="V32" i="50"/>
  <c r="Q32" i="50"/>
  <c r="T31" i="51"/>
  <c r="I31" i="51"/>
  <c r="U31" i="51"/>
  <c r="R31" i="51"/>
  <c r="B32" i="51"/>
  <c r="P31" i="51"/>
  <c r="W31" i="51"/>
  <c r="S31" i="51"/>
  <c r="Q31" i="51"/>
  <c r="V31" i="51"/>
  <c r="B33" i="52"/>
  <c r="R32" i="52"/>
  <c r="T32" i="52"/>
  <c r="I32" i="52"/>
  <c r="U32" i="52"/>
  <c r="S32" i="52"/>
  <c r="P32" i="52"/>
  <c r="W32" i="52"/>
  <c r="V32" i="52"/>
  <c r="Q32" i="52"/>
  <c r="B32" i="53"/>
  <c r="S31" i="53"/>
  <c r="W31" i="53"/>
  <c r="U31" i="53"/>
  <c r="P31" i="53"/>
  <c r="I31" i="53"/>
  <c r="R31" i="53"/>
  <c r="T31" i="53"/>
  <c r="Q31" i="53"/>
  <c r="V31" i="53"/>
  <c r="U33" i="55"/>
  <c r="P33" i="55"/>
  <c r="T33" i="55"/>
  <c r="B34" i="55"/>
  <c r="I33" i="55"/>
  <c r="W33" i="55"/>
  <c r="S33" i="55"/>
  <c r="R33" i="55"/>
  <c r="Q33" i="55"/>
  <c r="V33" i="55"/>
  <c r="W32" i="56"/>
  <c r="R32" i="56"/>
  <c r="U32" i="56"/>
  <c r="I32" i="56"/>
  <c r="S32" i="56"/>
  <c r="P32" i="56"/>
  <c r="B33" i="56"/>
  <c r="T32" i="56"/>
  <c r="V32" i="56"/>
  <c r="Q32" i="56"/>
  <c r="P33" i="57"/>
  <c r="T33" i="57"/>
  <c r="S33" i="57"/>
  <c r="I33" i="57"/>
  <c r="B34" i="57"/>
  <c r="R33" i="57"/>
  <c r="U33" i="57"/>
  <c r="W33" i="57"/>
  <c r="V33" i="57"/>
  <c r="Q33" i="57"/>
  <c r="R31" i="1"/>
  <c r="I31" i="1"/>
  <c r="W31" i="1"/>
  <c r="B32" i="1"/>
  <c r="T31" i="1"/>
  <c r="S31" i="1"/>
  <c r="P31" i="1"/>
  <c r="V31" i="1"/>
  <c r="U31" i="1"/>
  <c r="Q31" i="1"/>
  <c r="T31" i="58"/>
  <c r="B32" i="58"/>
  <c r="V31" i="58"/>
  <c r="P31" i="58"/>
  <c r="R31" i="58"/>
  <c r="I31" i="58"/>
  <c r="Q31" i="58"/>
  <c r="S31" i="58"/>
  <c r="W31" i="58"/>
  <c r="U31" i="58"/>
  <c r="W33" i="54"/>
  <c r="P33" i="54"/>
  <c r="T33" i="54"/>
  <c r="U33" i="54"/>
  <c r="V33" i="54"/>
  <c r="R33" i="54"/>
  <c r="I33" i="54"/>
  <c r="S33" i="54"/>
  <c r="B34" i="54"/>
  <c r="Q33" i="54"/>
  <c r="W33" i="26"/>
  <c r="P33" i="26"/>
  <c r="U33" i="26"/>
  <c r="I33" i="26"/>
  <c r="Q33" i="26"/>
  <c r="T33" i="26"/>
  <c r="R33" i="26"/>
  <c r="S33" i="26"/>
  <c r="B34" i="26"/>
  <c r="V33" i="26"/>
  <c r="T32" i="49"/>
  <c r="S32" i="49"/>
  <c r="P32" i="49"/>
  <c r="I32" i="49"/>
  <c r="U32" i="49"/>
  <c r="B33" i="49"/>
  <c r="W32" i="49"/>
  <c r="R32" i="49"/>
  <c r="V32" i="49"/>
  <c r="Q32" i="49"/>
  <c r="U33" i="50"/>
  <c r="P33" i="50"/>
  <c r="B34" i="50"/>
  <c r="S33" i="50"/>
  <c r="T33" i="50"/>
  <c r="I33" i="50"/>
  <c r="W33" i="50"/>
  <c r="R33" i="50"/>
  <c r="Q33" i="50"/>
  <c r="V33" i="50"/>
  <c r="P32" i="51"/>
  <c r="I32" i="51"/>
  <c r="U32" i="51"/>
  <c r="S32" i="51"/>
  <c r="T32" i="51"/>
  <c r="R32" i="51"/>
  <c r="B33" i="51"/>
  <c r="W32" i="51"/>
  <c r="Q32" i="51"/>
  <c r="V32" i="51"/>
  <c r="S33" i="52"/>
  <c r="R33" i="52"/>
  <c r="P33" i="52"/>
  <c r="I33" i="52"/>
  <c r="W33" i="52"/>
  <c r="T33" i="52"/>
  <c r="U33" i="52"/>
  <c r="B34" i="52"/>
  <c r="V33" i="52"/>
  <c r="Q33" i="52"/>
  <c r="W32" i="53"/>
  <c r="P32" i="53"/>
  <c r="U32" i="53"/>
  <c r="R32" i="53"/>
  <c r="B33" i="53"/>
  <c r="T32" i="53"/>
  <c r="S32" i="53"/>
  <c r="I32" i="53"/>
  <c r="V32" i="53"/>
  <c r="Q32" i="53"/>
  <c r="P34" i="55"/>
  <c r="U34" i="55"/>
  <c r="T34" i="55"/>
  <c r="W34" i="55"/>
  <c r="B35" i="55"/>
  <c r="S34" i="55"/>
  <c r="R34" i="55"/>
  <c r="I34" i="55"/>
  <c r="Q34" i="55"/>
  <c r="V34" i="55"/>
  <c r="W33" i="56"/>
  <c r="B34" i="56"/>
  <c r="P33" i="56"/>
  <c r="T33" i="56"/>
  <c r="R33" i="56"/>
  <c r="I33" i="56"/>
  <c r="U33" i="56"/>
  <c r="S33" i="56"/>
  <c r="Q33" i="56"/>
  <c r="V33" i="56"/>
  <c r="W34" i="57"/>
  <c r="T34" i="57"/>
  <c r="R34" i="57"/>
  <c r="U34" i="57"/>
  <c r="B35" i="57"/>
  <c r="S34" i="57"/>
  <c r="I34" i="57"/>
  <c r="P34" i="57"/>
  <c r="Q34" i="57"/>
  <c r="V34" i="57"/>
  <c r="P32" i="1"/>
  <c r="U32" i="1"/>
  <c r="Q32" i="1"/>
  <c r="T32" i="1"/>
  <c r="I32" i="1"/>
  <c r="R32" i="1"/>
  <c r="V32" i="1"/>
  <c r="B33" i="1"/>
  <c r="W32" i="1"/>
  <c r="S32" i="1"/>
  <c r="W32" i="58"/>
  <c r="R32" i="58"/>
  <c r="U32" i="58"/>
  <c r="T32" i="58"/>
  <c r="Q32" i="58"/>
  <c r="B33" i="58"/>
  <c r="S32" i="58"/>
  <c r="P32" i="58"/>
  <c r="V32" i="58"/>
  <c r="I32" i="58"/>
  <c r="T34" i="26"/>
  <c r="U34" i="26"/>
  <c r="B35" i="26"/>
  <c r="W34" i="26"/>
  <c r="Q34" i="26"/>
  <c r="R34" i="26"/>
  <c r="I34" i="26"/>
  <c r="P34" i="26"/>
  <c r="S34" i="26"/>
  <c r="V34" i="26"/>
  <c r="S34" i="54"/>
  <c r="B35" i="54"/>
  <c r="T34" i="54"/>
  <c r="R34" i="54"/>
  <c r="Q34" i="54"/>
  <c r="P34" i="54"/>
  <c r="U34" i="54"/>
  <c r="V34" i="54"/>
  <c r="W34" i="54"/>
  <c r="I34" i="54"/>
  <c r="W33" i="49"/>
  <c r="P33" i="49"/>
  <c r="U33" i="49"/>
  <c r="R33" i="49"/>
  <c r="B34" i="49"/>
  <c r="T33" i="49"/>
  <c r="I33" i="49"/>
  <c r="S33" i="49"/>
  <c r="Q33" i="49"/>
  <c r="V33" i="49"/>
  <c r="P34" i="50"/>
  <c r="W34" i="50"/>
  <c r="T34" i="50"/>
  <c r="S34" i="50"/>
  <c r="U34" i="50"/>
  <c r="R34" i="50"/>
  <c r="B35" i="50"/>
  <c r="I34" i="50"/>
  <c r="V34" i="50"/>
  <c r="Q34" i="50"/>
  <c r="P33" i="51"/>
  <c r="R33" i="51"/>
  <c r="B34" i="51"/>
  <c r="S33" i="51"/>
  <c r="W33" i="51"/>
  <c r="I33" i="51"/>
  <c r="T33" i="51"/>
  <c r="U33" i="51"/>
  <c r="V33" i="51"/>
  <c r="Q33" i="51"/>
  <c r="U34" i="52"/>
  <c r="R34" i="52"/>
  <c r="B35" i="52"/>
  <c r="W34" i="52"/>
  <c r="P34" i="52"/>
  <c r="T34" i="52"/>
  <c r="I34" i="52"/>
  <c r="S34" i="52"/>
  <c r="Q34" i="52"/>
  <c r="V34" i="52"/>
  <c r="W33" i="53"/>
  <c r="U33" i="53"/>
  <c r="R33" i="53"/>
  <c r="T33" i="53"/>
  <c r="P33" i="53"/>
  <c r="B34" i="53"/>
  <c r="I33" i="53"/>
  <c r="S33" i="53"/>
  <c r="V33" i="53"/>
  <c r="Q33" i="53"/>
  <c r="T35" i="55"/>
  <c r="B36" i="55"/>
  <c r="P35" i="55"/>
  <c r="I35" i="55"/>
  <c r="U35" i="55"/>
  <c r="R35" i="55"/>
  <c r="S35" i="55"/>
  <c r="W35" i="55"/>
  <c r="Q35" i="55"/>
  <c r="V35" i="55"/>
  <c r="I34" i="56"/>
  <c r="B35" i="56"/>
  <c r="R34" i="56"/>
  <c r="U34" i="56"/>
  <c r="T34" i="56"/>
  <c r="W34" i="56"/>
  <c r="S34" i="56"/>
  <c r="P34" i="56"/>
  <c r="Q34" i="56"/>
  <c r="V34" i="56"/>
  <c r="P35" i="57"/>
  <c r="I35" i="57"/>
  <c r="U35" i="57"/>
  <c r="W35" i="57"/>
  <c r="S35" i="57"/>
  <c r="T35" i="57"/>
  <c r="R35" i="57"/>
  <c r="B36" i="57"/>
  <c r="V35" i="57"/>
  <c r="Q35" i="57"/>
  <c r="T33" i="1"/>
  <c r="Q33" i="1"/>
  <c r="W33" i="1"/>
  <c r="S33" i="1"/>
  <c r="R33" i="1"/>
  <c r="B34" i="1"/>
  <c r="P33" i="1"/>
  <c r="U33" i="1"/>
  <c r="I33" i="1"/>
  <c r="V33" i="1"/>
  <c r="S33" i="58"/>
  <c r="I33" i="58"/>
  <c r="V33" i="58"/>
  <c r="P33" i="58"/>
  <c r="U33" i="58"/>
  <c r="Q33" i="58"/>
  <c r="R33" i="58"/>
  <c r="W33" i="58"/>
  <c r="B34" i="58"/>
  <c r="T33" i="58"/>
  <c r="R35" i="54"/>
  <c r="T35" i="54"/>
  <c r="I35" i="54"/>
  <c r="W35" i="54"/>
  <c r="V35" i="54"/>
  <c r="P35" i="54"/>
  <c r="S35" i="54"/>
  <c r="Q35" i="54"/>
  <c r="B36" i="54"/>
  <c r="U35" i="54"/>
  <c r="I35" i="26"/>
  <c r="R35" i="26"/>
  <c r="T35" i="26"/>
  <c r="W35" i="26"/>
  <c r="V35" i="26"/>
  <c r="B36" i="26"/>
  <c r="S35" i="26"/>
  <c r="P35" i="26"/>
  <c r="U35" i="26"/>
  <c r="Q35" i="26"/>
  <c r="T34" i="49"/>
  <c r="R34" i="49"/>
  <c r="I34" i="49"/>
  <c r="S34" i="49"/>
  <c r="U34" i="49"/>
  <c r="B35" i="49"/>
  <c r="P34" i="49"/>
  <c r="W34" i="49"/>
  <c r="V34" i="49"/>
  <c r="Q34" i="49"/>
  <c r="S35" i="50"/>
  <c r="W35" i="50"/>
  <c r="T35" i="50"/>
  <c r="R35" i="50"/>
  <c r="U35" i="50"/>
  <c r="I35" i="50"/>
  <c r="P35" i="50"/>
  <c r="B36" i="50"/>
  <c r="Q35" i="50"/>
  <c r="V35" i="50"/>
  <c r="R34" i="51"/>
  <c r="B35" i="51"/>
  <c r="I34" i="51"/>
  <c r="U34" i="51"/>
  <c r="T34" i="51"/>
  <c r="P34" i="51"/>
  <c r="W34" i="51"/>
  <c r="S34" i="51"/>
  <c r="V34" i="51"/>
  <c r="Q34" i="51"/>
  <c r="P35" i="52"/>
  <c r="S35" i="52"/>
  <c r="T35" i="52"/>
  <c r="W35" i="52"/>
  <c r="I35" i="52"/>
  <c r="R35" i="52"/>
  <c r="U35" i="52"/>
  <c r="B36" i="52"/>
  <c r="Q35" i="52"/>
  <c r="V35" i="52"/>
  <c r="S34" i="53"/>
  <c r="P34" i="53"/>
  <c r="R34" i="53"/>
  <c r="I34" i="53"/>
  <c r="T34" i="53"/>
  <c r="W34" i="53"/>
  <c r="U34" i="53"/>
  <c r="B35" i="53"/>
  <c r="V34" i="53"/>
  <c r="Q34" i="53"/>
  <c r="B37" i="55"/>
  <c r="T36" i="55"/>
  <c r="U36" i="55"/>
  <c r="W36" i="55"/>
  <c r="P36" i="55"/>
  <c r="R36" i="55"/>
  <c r="I36" i="55"/>
  <c r="S36" i="55"/>
  <c r="V36" i="55"/>
  <c r="Q36" i="55"/>
  <c r="T35" i="56"/>
  <c r="W35" i="56"/>
  <c r="U35" i="56"/>
  <c r="B36" i="56"/>
  <c r="P35" i="56"/>
  <c r="I35" i="56"/>
  <c r="S35" i="56"/>
  <c r="R35" i="56"/>
  <c r="Q35" i="56"/>
  <c r="V35" i="56"/>
  <c r="I36" i="57"/>
  <c r="U36" i="57"/>
  <c r="W36" i="57"/>
  <c r="R36" i="57"/>
  <c r="P36" i="57"/>
  <c r="S36" i="57"/>
  <c r="B37" i="57"/>
  <c r="T36" i="57"/>
  <c r="Q36" i="57"/>
  <c r="V36" i="57"/>
  <c r="U34" i="1"/>
  <c r="T34" i="1"/>
  <c r="W34" i="1"/>
  <c r="Q34" i="1"/>
  <c r="R34" i="1"/>
  <c r="P34" i="1"/>
  <c r="V34" i="1"/>
  <c r="I34" i="1"/>
  <c r="S34" i="1"/>
  <c r="B35" i="1"/>
  <c r="R34" i="58"/>
  <c r="T34" i="58"/>
  <c r="P34" i="58"/>
  <c r="U34" i="58"/>
  <c r="B35" i="58"/>
  <c r="W34" i="58"/>
  <c r="Q34" i="58"/>
  <c r="V34" i="58"/>
  <c r="I34" i="58"/>
  <c r="S34" i="58"/>
  <c r="S36" i="26"/>
  <c r="R36" i="26"/>
  <c r="U36" i="26"/>
  <c r="T36" i="26"/>
  <c r="V36" i="26"/>
  <c r="I36" i="26"/>
  <c r="P36" i="26"/>
  <c r="B37" i="26"/>
  <c r="W36" i="26"/>
  <c r="Q36" i="26"/>
  <c r="R36" i="54"/>
  <c r="B37" i="54"/>
  <c r="T36" i="54"/>
  <c r="W36" i="54"/>
  <c r="Q36" i="54"/>
  <c r="S36" i="54"/>
  <c r="I36" i="54"/>
  <c r="U36" i="54"/>
  <c r="P36" i="54"/>
  <c r="V36" i="54"/>
  <c r="S35" i="49"/>
  <c r="I35" i="49"/>
  <c r="U35" i="49"/>
  <c r="T35" i="49"/>
  <c r="R35" i="49"/>
  <c r="P35" i="49"/>
  <c r="B36" i="49"/>
  <c r="W35" i="49"/>
  <c r="V35" i="49"/>
  <c r="Q35" i="49"/>
  <c r="I36" i="50"/>
  <c r="R36" i="50"/>
  <c r="B37" i="50"/>
  <c r="T36" i="50"/>
  <c r="P36" i="50"/>
  <c r="U36" i="50"/>
  <c r="W36" i="50"/>
  <c r="S36" i="50"/>
  <c r="V36" i="50"/>
  <c r="Q36" i="50"/>
  <c r="W35" i="51"/>
  <c r="U35" i="51"/>
  <c r="T35" i="51"/>
  <c r="I35" i="51"/>
  <c r="S35" i="51"/>
  <c r="R35" i="51"/>
  <c r="B36" i="51"/>
  <c r="P35" i="51"/>
  <c r="V35" i="51"/>
  <c r="Q35" i="51"/>
  <c r="P36" i="52"/>
  <c r="I36" i="52"/>
  <c r="W36" i="52"/>
  <c r="S36" i="52"/>
  <c r="R36" i="52"/>
  <c r="T36" i="52"/>
  <c r="B37" i="52"/>
  <c r="U36" i="52"/>
  <c r="Q36" i="52"/>
  <c r="V36" i="52"/>
  <c r="R35" i="53"/>
  <c r="W35" i="53"/>
  <c r="T35" i="53"/>
  <c r="I35" i="53"/>
  <c r="U35" i="53"/>
  <c r="P35" i="53"/>
  <c r="B36" i="53"/>
  <c r="S35" i="53"/>
  <c r="Q35" i="53"/>
  <c r="V35" i="53"/>
  <c r="B38" i="55"/>
  <c r="T37" i="55"/>
  <c r="W37" i="55"/>
  <c r="U37" i="55"/>
  <c r="S37" i="55"/>
  <c r="P37" i="55"/>
  <c r="I37" i="55"/>
  <c r="R37" i="55"/>
  <c r="Q37" i="55"/>
  <c r="V37" i="55"/>
  <c r="B37" i="56"/>
  <c r="W36" i="56"/>
  <c r="S36" i="56"/>
  <c r="U36" i="56"/>
  <c r="R36" i="56"/>
  <c r="T36" i="56"/>
  <c r="P36" i="56"/>
  <c r="I36" i="56"/>
  <c r="V36" i="56"/>
  <c r="Q36" i="56"/>
  <c r="W37" i="57"/>
  <c r="B38" i="57"/>
  <c r="I37" i="57"/>
  <c r="R37" i="57"/>
  <c r="S37" i="57"/>
  <c r="T37" i="57"/>
  <c r="U37" i="57"/>
  <c r="P37" i="57"/>
  <c r="V37" i="57"/>
  <c r="Q37" i="57"/>
  <c r="I35" i="1"/>
  <c r="U35" i="1"/>
  <c r="P35" i="1"/>
  <c r="W35" i="1"/>
  <c r="R35" i="1"/>
  <c r="V35" i="1"/>
  <c r="B36" i="1"/>
  <c r="T35" i="1"/>
  <c r="S35" i="1"/>
  <c r="Q35" i="1"/>
  <c r="Q35" i="58"/>
  <c r="I35" i="58"/>
  <c r="S35" i="58"/>
  <c r="B36" i="58"/>
  <c r="R35" i="58"/>
  <c r="V35" i="58"/>
  <c r="U35" i="58"/>
  <c r="T35" i="58"/>
  <c r="P35" i="58"/>
  <c r="W35" i="58"/>
  <c r="P37" i="54"/>
  <c r="U37" i="54"/>
  <c r="B38" i="54"/>
  <c r="R37" i="54"/>
  <c r="V37" i="54"/>
  <c r="S37" i="54"/>
  <c r="I37" i="54"/>
  <c r="W37" i="54"/>
  <c r="T37" i="54"/>
  <c r="Q37" i="54"/>
  <c r="S37" i="26"/>
  <c r="P37" i="26"/>
  <c r="W37" i="26"/>
  <c r="B38" i="26"/>
  <c r="I37" i="26"/>
  <c r="T37" i="26"/>
  <c r="V37" i="26"/>
  <c r="U37" i="26"/>
  <c r="R37" i="26"/>
  <c r="Q37" i="26"/>
  <c r="W36" i="49"/>
  <c r="T36" i="49"/>
  <c r="P36" i="49"/>
  <c r="I36" i="49"/>
  <c r="R36" i="49"/>
  <c r="B37" i="49"/>
  <c r="S36" i="49"/>
  <c r="U36" i="49"/>
  <c r="Q36" i="49"/>
  <c r="V36" i="49"/>
  <c r="W37" i="50"/>
  <c r="R37" i="50"/>
  <c r="U37" i="50"/>
  <c r="P37" i="50"/>
  <c r="S37" i="50"/>
  <c r="I37" i="50"/>
  <c r="T37" i="50"/>
  <c r="B38" i="50"/>
  <c r="Q37" i="50"/>
  <c r="V37" i="50"/>
  <c r="W36" i="51"/>
  <c r="R36" i="51"/>
  <c r="I36" i="51"/>
  <c r="U36" i="51"/>
  <c r="P36" i="51"/>
  <c r="T36" i="51"/>
  <c r="S36" i="51"/>
  <c r="B37" i="51"/>
  <c r="V36" i="51"/>
  <c r="Q36" i="51"/>
  <c r="I37" i="52"/>
  <c r="R37" i="52"/>
  <c r="T37" i="52"/>
  <c r="U37" i="52"/>
  <c r="W37" i="52"/>
  <c r="P37" i="52"/>
  <c r="B38" i="52"/>
  <c r="S37" i="52"/>
  <c r="V37" i="52"/>
  <c r="Q37" i="52"/>
  <c r="B37" i="53"/>
  <c r="T36" i="53"/>
  <c r="U36" i="53"/>
  <c r="R36" i="53"/>
  <c r="S36" i="53"/>
  <c r="I36" i="53"/>
  <c r="P36" i="53"/>
  <c r="W36" i="53"/>
  <c r="V36" i="53"/>
  <c r="Q36" i="53"/>
  <c r="W38" i="55"/>
  <c r="T38" i="55"/>
  <c r="I38" i="55"/>
  <c r="P38" i="55"/>
  <c r="S38" i="55"/>
  <c r="R38" i="55"/>
  <c r="B39" i="55"/>
  <c r="U38" i="55"/>
  <c r="V38" i="55"/>
  <c r="Q38" i="55"/>
  <c r="I37" i="56"/>
  <c r="S37" i="56"/>
  <c r="W37" i="56"/>
  <c r="B38" i="56"/>
  <c r="T37" i="56"/>
  <c r="U37" i="56"/>
  <c r="R37" i="56"/>
  <c r="P37" i="56"/>
  <c r="Q37" i="56"/>
  <c r="V37" i="56"/>
  <c r="I38" i="57"/>
  <c r="U38" i="57"/>
  <c r="P38" i="57"/>
  <c r="S38" i="57"/>
  <c r="T38" i="57"/>
  <c r="W38" i="57"/>
  <c r="R38" i="57"/>
  <c r="B39" i="57"/>
  <c r="Q38" i="57"/>
  <c r="V38" i="57"/>
  <c r="W36" i="1"/>
  <c r="Q36" i="1"/>
  <c r="P36" i="1"/>
  <c r="B37" i="1"/>
  <c r="T36" i="1"/>
  <c r="U36" i="1"/>
  <c r="I36" i="1"/>
  <c r="V36" i="1"/>
  <c r="R36" i="1"/>
  <c r="S36" i="1"/>
  <c r="T36" i="58"/>
  <c r="U36" i="58"/>
  <c r="I36" i="58"/>
  <c r="B37" i="58"/>
  <c r="S36" i="58"/>
  <c r="R36" i="58"/>
  <c r="P36" i="58"/>
  <c r="Q36" i="58"/>
  <c r="W36" i="58"/>
  <c r="V36" i="58"/>
  <c r="P38" i="54"/>
  <c r="R38" i="54"/>
  <c r="I38" i="54"/>
  <c r="W38" i="54"/>
  <c r="Q38" i="54"/>
  <c r="T38" i="54"/>
  <c r="B39" i="54"/>
  <c r="V38" i="54"/>
  <c r="U38" i="54"/>
  <c r="S38" i="54"/>
  <c r="I38" i="26"/>
  <c r="R38" i="26"/>
  <c r="T38" i="26"/>
  <c r="U38" i="26"/>
  <c r="V38" i="26"/>
  <c r="W38" i="26"/>
  <c r="B39" i="26"/>
  <c r="S38" i="26"/>
  <c r="P38" i="26"/>
  <c r="Q38" i="26"/>
  <c r="S37" i="49"/>
  <c r="B38" i="49"/>
  <c r="I37" i="49"/>
  <c r="W37" i="49"/>
  <c r="U37" i="49"/>
  <c r="T37" i="49"/>
  <c r="P37" i="49"/>
  <c r="R37" i="49"/>
  <c r="Q37" i="49"/>
  <c r="V37" i="49"/>
  <c r="W38" i="50"/>
  <c r="S38" i="50"/>
  <c r="B39" i="50"/>
  <c r="I38" i="50"/>
  <c r="U38" i="50"/>
  <c r="P38" i="50"/>
  <c r="R38" i="50"/>
  <c r="T38" i="50"/>
  <c r="V38" i="50"/>
  <c r="Q38" i="50"/>
  <c r="R37" i="51"/>
  <c r="T37" i="51"/>
  <c r="W37" i="51"/>
  <c r="U37" i="51"/>
  <c r="I37" i="51"/>
  <c r="B38" i="51"/>
  <c r="P37" i="51"/>
  <c r="S37" i="51"/>
  <c r="Q37" i="51"/>
  <c r="V37" i="51"/>
  <c r="P38" i="52"/>
  <c r="W38" i="52"/>
  <c r="T38" i="52"/>
  <c r="B39" i="52"/>
  <c r="S38" i="52"/>
  <c r="I38" i="52"/>
  <c r="U38" i="52"/>
  <c r="R38" i="52"/>
  <c r="V38" i="52"/>
  <c r="Q38" i="52"/>
  <c r="P37" i="53"/>
  <c r="W37" i="53"/>
  <c r="U37" i="53"/>
  <c r="I37" i="53"/>
  <c r="T37" i="53"/>
  <c r="S37" i="53"/>
  <c r="R37" i="53"/>
  <c r="B38" i="53"/>
  <c r="V37" i="53"/>
  <c r="Q37" i="53"/>
  <c r="I39" i="55"/>
  <c r="U39" i="55"/>
  <c r="T39" i="55"/>
  <c r="R39" i="55"/>
  <c r="W39" i="55"/>
  <c r="S39" i="55"/>
  <c r="B40" i="55"/>
  <c r="P39" i="55"/>
  <c r="V39" i="55"/>
  <c r="Q39" i="55"/>
  <c r="B39" i="56"/>
  <c r="S38" i="56"/>
  <c r="U38" i="56"/>
  <c r="T38" i="56"/>
  <c r="W38" i="56"/>
  <c r="I38" i="56"/>
  <c r="R38" i="56"/>
  <c r="P38" i="56"/>
  <c r="Q38" i="56"/>
  <c r="V38" i="56"/>
  <c r="I39" i="57"/>
  <c r="R39" i="57"/>
  <c r="T39" i="57"/>
  <c r="B40" i="57"/>
  <c r="S39" i="57"/>
  <c r="U39" i="57"/>
  <c r="W39" i="57"/>
  <c r="P39" i="57"/>
  <c r="Q39" i="57"/>
  <c r="V39" i="57"/>
  <c r="R37" i="1"/>
  <c r="V37" i="1"/>
  <c r="S37" i="1"/>
  <c r="I37" i="1"/>
  <c r="P37" i="1"/>
  <c r="Q37" i="1"/>
  <c r="W37" i="1"/>
  <c r="T37" i="1"/>
  <c r="U37" i="1"/>
  <c r="B38" i="1"/>
  <c r="W37" i="58"/>
  <c r="B38" i="58"/>
  <c r="S37" i="58"/>
  <c r="P37" i="58"/>
  <c r="V37" i="58"/>
  <c r="Q37" i="58"/>
  <c r="U37" i="58"/>
  <c r="T37" i="58"/>
  <c r="R37" i="58"/>
  <c r="I37" i="58"/>
  <c r="I39" i="54"/>
  <c r="B40" i="54"/>
  <c r="R39" i="54"/>
  <c r="U39" i="54"/>
  <c r="P39" i="54"/>
  <c r="W39" i="54"/>
  <c r="V39" i="54"/>
  <c r="S39" i="54"/>
  <c r="T39" i="54"/>
  <c r="Q39" i="54"/>
  <c r="S39" i="26"/>
  <c r="T39" i="26"/>
  <c r="R39" i="26"/>
  <c r="W39" i="26"/>
  <c r="Q39" i="26"/>
  <c r="I39" i="26"/>
  <c r="B40" i="26"/>
  <c r="V39" i="26"/>
  <c r="P39" i="26"/>
  <c r="U39" i="26"/>
  <c r="I38" i="49"/>
  <c r="W38" i="49"/>
  <c r="U38" i="49"/>
  <c r="S38" i="49"/>
  <c r="P38" i="49"/>
  <c r="T38" i="49"/>
  <c r="B39" i="49"/>
  <c r="R38" i="49"/>
  <c r="Q38" i="49"/>
  <c r="V38" i="49"/>
  <c r="U39" i="50"/>
  <c r="R39" i="50"/>
  <c r="I39" i="50"/>
  <c r="P39" i="50"/>
  <c r="S39" i="50"/>
  <c r="W39" i="50"/>
  <c r="T39" i="50"/>
  <c r="B40" i="50"/>
  <c r="Q39" i="50"/>
  <c r="V39" i="50"/>
  <c r="S38" i="51"/>
  <c r="T38" i="51"/>
  <c r="W38" i="51"/>
  <c r="P38" i="51"/>
  <c r="U38" i="51"/>
  <c r="R38" i="51"/>
  <c r="I38" i="51"/>
  <c r="B39" i="51"/>
  <c r="Q38" i="51"/>
  <c r="V38" i="51"/>
  <c r="B40" i="52"/>
  <c r="P39" i="52"/>
  <c r="S39" i="52"/>
  <c r="U39" i="52"/>
  <c r="I39" i="52"/>
  <c r="R39" i="52"/>
  <c r="W39" i="52"/>
  <c r="T39" i="52"/>
  <c r="Q39" i="52"/>
  <c r="V39" i="52"/>
  <c r="W38" i="53"/>
  <c r="U38" i="53"/>
  <c r="R38" i="53"/>
  <c r="P38" i="53"/>
  <c r="I38" i="53"/>
  <c r="T38" i="53"/>
  <c r="S38" i="53"/>
  <c r="B39" i="53"/>
  <c r="V38" i="53"/>
  <c r="Q38" i="53"/>
  <c r="T40" i="55"/>
  <c r="W40" i="55"/>
  <c r="S40" i="55"/>
  <c r="B41" i="55"/>
  <c r="U40" i="55"/>
  <c r="R40" i="55"/>
  <c r="I40" i="55"/>
  <c r="P40" i="55"/>
  <c r="Q40" i="55"/>
  <c r="V40" i="55"/>
  <c r="I39" i="56"/>
  <c r="R39" i="56"/>
  <c r="T39" i="56"/>
  <c r="P39" i="56"/>
  <c r="U39" i="56"/>
  <c r="W39" i="56"/>
  <c r="B40" i="56"/>
  <c r="S39" i="56"/>
  <c r="Q39" i="56"/>
  <c r="V39" i="56"/>
  <c r="I40" i="57"/>
  <c r="S40" i="57"/>
  <c r="R40" i="57"/>
  <c r="B41" i="57"/>
  <c r="P40" i="57"/>
  <c r="U40" i="57"/>
  <c r="W40" i="57"/>
  <c r="T40" i="57"/>
  <c r="Q40" i="57"/>
  <c r="V40" i="57"/>
  <c r="V38" i="1"/>
  <c r="Q38" i="1"/>
  <c r="P38" i="1"/>
  <c r="W38" i="1"/>
  <c r="U38" i="1"/>
  <c r="R38" i="1"/>
  <c r="B39" i="1"/>
  <c r="I38" i="1"/>
  <c r="S38" i="1"/>
  <c r="T38" i="1"/>
  <c r="B39" i="58"/>
  <c r="P38" i="58"/>
  <c r="I38" i="58"/>
  <c r="W38" i="58"/>
  <c r="R38" i="58"/>
  <c r="T38" i="58"/>
  <c r="V38" i="58"/>
  <c r="Q38" i="58"/>
  <c r="S38" i="58"/>
  <c r="U38" i="58"/>
  <c r="T40" i="54"/>
  <c r="S40" i="54"/>
  <c r="W40" i="54"/>
  <c r="R40" i="54"/>
  <c r="V40" i="54"/>
  <c r="B41" i="54"/>
  <c r="U40" i="54"/>
  <c r="P40" i="54"/>
  <c r="I40" i="54"/>
  <c r="Q40" i="54"/>
  <c r="T40" i="26"/>
  <c r="I40" i="26"/>
  <c r="U40" i="26"/>
  <c r="R40" i="26"/>
  <c r="W40" i="26"/>
  <c r="P40" i="26"/>
  <c r="V40" i="26"/>
  <c r="B41" i="26"/>
  <c r="S40" i="26"/>
  <c r="Q40" i="26"/>
  <c r="W39" i="49"/>
  <c r="U39" i="49"/>
  <c r="I39" i="49"/>
  <c r="P39" i="49"/>
  <c r="R39" i="49"/>
  <c r="B40" i="49"/>
  <c r="T39" i="49"/>
  <c r="S39" i="49"/>
  <c r="Q39" i="49"/>
  <c r="V39" i="49"/>
  <c r="P40" i="50"/>
  <c r="R40" i="50"/>
  <c r="I40" i="50"/>
  <c r="B41" i="50"/>
  <c r="U40" i="50"/>
  <c r="T40" i="50"/>
  <c r="S40" i="50"/>
  <c r="W40" i="50"/>
  <c r="V40" i="50"/>
  <c r="Q40" i="50"/>
  <c r="B40" i="51"/>
  <c r="P39" i="51"/>
  <c r="U39" i="51"/>
  <c r="T39" i="51"/>
  <c r="S39" i="51"/>
  <c r="I39" i="51"/>
  <c r="R39" i="51"/>
  <c r="W39" i="51"/>
  <c r="Q39" i="51"/>
  <c r="V39" i="51"/>
  <c r="R40" i="52"/>
  <c r="W40" i="52"/>
  <c r="I40" i="52"/>
  <c r="B41" i="52"/>
  <c r="T40" i="52"/>
  <c r="S40" i="52"/>
  <c r="U40" i="52"/>
  <c r="P40" i="52"/>
  <c r="V40" i="52"/>
  <c r="Q40" i="52"/>
  <c r="I39" i="53"/>
  <c r="U39" i="53"/>
  <c r="S39" i="53"/>
  <c r="T39" i="53"/>
  <c r="W39" i="53"/>
  <c r="B40" i="53"/>
  <c r="R39" i="53"/>
  <c r="P39" i="53"/>
  <c r="Q39" i="53"/>
  <c r="V39" i="53"/>
  <c r="R41" i="55"/>
  <c r="T41" i="55"/>
  <c r="U41" i="55"/>
  <c r="P41" i="55"/>
  <c r="B42" i="55"/>
  <c r="W41" i="55"/>
  <c r="I41" i="55"/>
  <c r="S41" i="55"/>
  <c r="Q41" i="55"/>
  <c r="V41" i="55"/>
  <c r="P40" i="56"/>
  <c r="I40" i="56"/>
  <c r="W40" i="56"/>
  <c r="S40" i="56"/>
  <c r="U40" i="56"/>
  <c r="R40" i="56"/>
  <c r="T40" i="56"/>
  <c r="B41" i="56"/>
  <c r="Q40" i="56"/>
  <c r="V40" i="56"/>
  <c r="B42" i="57"/>
  <c r="I41" i="57"/>
  <c r="S41" i="57"/>
  <c r="P41" i="57"/>
  <c r="W41" i="57"/>
  <c r="U41" i="57"/>
  <c r="T41" i="57"/>
  <c r="R41" i="57"/>
  <c r="V41" i="57"/>
  <c r="Q41" i="57"/>
  <c r="Q39" i="1"/>
  <c r="W39" i="1"/>
  <c r="R39" i="1"/>
  <c r="V39" i="1"/>
  <c r="P39" i="1"/>
  <c r="S39" i="1"/>
  <c r="B40" i="1"/>
  <c r="T39" i="1"/>
  <c r="U39" i="1"/>
  <c r="I39" i="1"/>
  <c r="Q39" i="58"/>
  <c r="U39" i="58"/>
  <c r="T39" i="58"/>
  <c r="W39" i="58"/>
  <c r="B40" i="58"/>
  <c r="R39" i="58"/>
  <c r="P39" i="58"/>
  <c r="S39" i="58"/>
  <c r="V39" i="58"/>
  <c r="I39" i="58"/>
  <c r="B42" i="26"/>
  <c r="T41" i="26"/>
  <c r="P41" i="26"/>
  <c r="S41" i="26"/>
  <c r="V41" i="26"/>
  <c r="I41" i="26"/>
  <c r="U41" i="26"/>
  <c r="W41" i="26"/>
  <c r="R41" i="26"/>
  <c r="Q41" i="26"/>
  <c r="R41" i="54"/>
  <c r="S41" i="54"/>
  <c r="W41" i="54"/>
  <c r="B42" i="54"/>
  <c r="V41" i="54"/>
  <c r="U41" i="54"/>
  <c r="T41" i="54"/>
  <c r="P41" i="54"/>
  <c r="I41" i="54"/>
  <c r="Q41" i="54"/>
  <c r="S40" i="49"/>
  <c r="P40" i="49"/>
  <c r="U40" i="49"/>
  <c r="B41" i="49"/>
  <c r="W40" i="49"/>
  <c r="I40" i="49"/>
  <c r="R40" i="49"/>
  <c r="T40" i="49"/>
  <c r="Q40" i="49"/>
  <c r="V40" i="49"/>
  <c r="W41" i="50"/>
  <c r="I41" i="50"/>
  <c r="P41" i="50"/>
  <c r="U41" i="50"/>
  <c r="B42" i="50"/>
  <c r="S41" i="50"/>
  <c r="R41" i="50"/>
  <c r="T41" i="50"/>
  <c r="Q41" i="50"/>
  <c r="V41" i="50"/>
  <c r="R40" i="51"/>
  <c r="T40" i="51"/>
  <c r="S40" i="51"/>
  <c r="B41" i="51"/>
  <c r="U40" i="51"/>
  <c r="W40" i="51"/>
  <c r="I40" i="51"/>
  <c r="P40" i="51"/>
  <c r="V40" i="51"/>
  <c r="Q40" i="51"/>
  <c r="R41" i="52"/>
  <c r="I41" i="52"/>
  <c r="W41" i="52"/>
  <c r="P41" i="52"/>
  <c r="T41" i="52"/>
  <c r="U41" i="52"/>
  <c r="S41" i="52"/>
  <c r="B42" i="52"/>
  <c r="V41" i="52"/>
  <c r="Q41" i="52"/>
  <c r="T40" i="53"/>
  <c r="P40" i="53"/>
  <c r="R40" i="53"/>
  <c r="S40" i="53"/>
  <c r="B41" i="53"/>
  <c r="I40" i="53"/>
  <c r="U40" i="53"/>
  <c r="W40" i="53"/>
  <c r="V40" i="53"/>
  <c r="Q40" i="53"/>
  <c r="W42" i="55"/>
  <c r="U42" i="55"/>
  <c r="I42" i="55"/>
  <c r="B43" i="55"/>
  <c r="T42" i="55"/>
  <c r="R42" i="55"/>
  <c r="P42" i="55"/>
  <c r="S42" i="55"/>
  <c r="V42" i="55"/>
  <c r="Q42" i="55"/>
  <c r="P41" i="56"/>
  <c r="W41" i="56"/>
  <c r="S41" i="56"/>
  <c r="R41" i="56"/>
  <c r="I41" i="56"/>
  <c r="U41" i="56"/>
  <c r="T41" i="56"/>
  <c r="B42" i="56"/>
  <c r="Q41" i="56"/>
  <c r="V41" i="56"/>
  <c r="U42" i="57"/>
  <c r="S42" i="57"/>
  <c r="P42" i="57"/>
  <c r="T42" i="57"/>
  <c r="R42" i="57"/>
  <c r="B43" i="57"/>
  <c r="I42" i="57"/>
  <c r="W42" i="57"/>
  <c r="V42" i="57"/>
  <c r="Q42" i="57"/>
  <c r="I40" i="1"/>
  <c r="S40" i="1"/>
  <c r="W40" i="1"/>
  <c r="Q40" i="1"/>
  <c r="P40" i="1"/>
  <c r="B41" i="1"/>
  <c r="V40" i="1"/>
  <c r="T40" i="1"/>
  <c r="U40" i="1"/>
  <c r="R40" i="1"/>
  <c r="R40" i="58"/>
  <c r="W40" i="58"/>
  <c r="T40" i="58"/>
  <c r="P40" i="58"/>
  <c r="V40" i="58"/>
  <c r="B41" i="58"/>
  <c r="U40" i="58"/>
  <c r="I40" i="58"/>
  <c r="S40" i="58"/>
  <c r="Q40" i="58"/>
  <c r="U42" i="54"/>
  <c r="R42" i="54"/>
  <c r="B43" i="54"/>
  <c r="W42" i="54"/>
  <c r="V42" i="54"/>
  <c r="I42" i="54"/>
  <c r="S42" i="54"/>
  <c r="Q42" i="54"/>
  <c r="T42" i="54"/>
  <c r="P42" i="54"/>
  <c r="U42" i="26"/>
  <c r="P42" i="26"/>
  <c r="R42" i="26"/>
  <c r="I42" i="26"/>
  <c r="S42" i="26"/>
  <c r="T42" i="26"/>
  <c r="Q42" i="26"/>
  <c r="W42" i="26"/>
  <c r="B43" i="26"/>
  <c r="V42" i="26"/>
  <c r="B42" i="49"/>
  <c r="T41" i="49"/>
  <c r="U41" i="49"/>
  <c r="P41" i="49"/>
  <c r="S41" i="49"/>
  <c r="R41" i="49"/>
  <c r="I41" i="49"/>
  <c r="W41" i="49"/>
  <c r="V41" i="49"/>
  <c r="Q41" i="49"/>
  <c r="B43" i="50"/>
  <c r="P42" i="50"/>
  <c r="I42" i="50"/>
  <c r="R42" i="50"/>
  <c r="S42" i="50"/>
  <c r="W42" i="50"/>
  <c r="T42" i="50"/>
  <c r="U42" i="50"/>
  <c r="V42" i="50"/>
  <c r="Q42" i="50"/>
  <c r="I41" i="51"/>
  <c r="R41" i="51"/>
  <c r="W41" i="51"/>
  <c r="P41" i="51"/>
  <c r="U41" i="51"/>
  <c r="S41" i="51"/>
  <c r="T41" i="51"/>
  <c r="B42" i="51"/>
  <c r="Q41" i="51"/>
  <c r="V41" i="51"/>
  <c r="S42" i="52"/>
  <c r="U42" i="52"/>
  <c r="I42" i="52"/>
  <c r="T42" i="52"/>
  <c r="B43" i="52"/>
  <c r="R42" i="52"/>
  <c r="W42" i="52"/>
  <c r="P42" i="52"/>
  <c r="Q42" i="52"/>
  <c r="V42" i="52"/>
  <c r="T41" i="53"/>
  <c r="B42" i="53"/>
  <c r="U41" i="53"/>
  <c r="R41" i="53"/>
  <c r="I41" i="53"/>
  <c r="P41" i="53"/>
  <c r="W41" i="53"/>
  <c r="S41" i="53"/>
  <c r="Q41" i="53"/>
  <c r="V41" i="53"/>
  <c r="B44" i="55"/>
  <c r="I44" i="55"/>
  <c r="S43" i="55"/>
  <c r="T43" i="55"/>
  <c r="U43" i="55"/>
  <c r="W43" i="55"/>
  <c r="I43" i="55"/>
  <c r="R43" i="55"/>
  <c r="P43" i="55"/>
  <c r="V43" i="55"/>
  <c r="Q43" i="55"/>
  <c r="I42" i="56"/>
  <c r="R42" i="56"/>
  <c r="T42" i="56"/>
  <c r="W42" i="56"/>
  <c r="P42" i="56"/>
  <c r="S42" i="56"/>
  <c r="B43" i="56"/>
  <c r="U42" i="56"/>
  <c r="V42" i="56"/>
  <c r="Q42" i="56"/>
  <c r="W43" i="57"/>
  <c r="P43" i="57"/>
  <c r="U43" i="57"/>
  <c r="R43" i="57"/>
  <c r="I43" i="57"/>
  <c r="B44" i="57"/>
  <c r="I44" i="57"/>
  <c r="T43" i="57"/>
  <c r="S43" i="57"/>
  <c r="V43" i="57"/>
  <c r="Q43" i="57"/>
  <c r="I41" i="1"/>
  <c r="T41" i="1"/>
  <c r="B42" i="1"/>
  <c r="S41" i="1"/>
  <c r="W41" i="1"/>
  <c r="R41" i="1"/>
  <c r="V41" i="1"/>
  <c r="Q41" i="1"/>
  <c r="P41" i="1"/>
  <c r="U41" i="1"/>
  <c r="P41" i="58"/>
  <c r="W41" i="58"/>
  <c r="B42" i="58"/>
  <c r="V41" i="58"/>
  <c r="T41" i="58"/>
  <c r="I41" i="58"/>
  <c r="R41" i="58"/>
  <c r="S41" i="58"/>
  <c r="U41" i="58"/>
  <c r="Q41" i="58"/>
  <c r="B44" i="26"/>
  <c r="Q43" i="26"/>
  <c r="P43" i="26"/>
  <c r="R43" i="26"/>
  <c r="T43" i="26"/>
  <c r="W43" i="26"/>
  <c r="S43" i="26"/>
  <c r="I43" i="26"/>
  <c r="V43" i="26"/>
  <c r="U43" i="26"/>
  <c r="P43" i="54"/>
  <c r="W43" i="54"/>
  <c r="S43" i="54"/>
  <c r="B44" i="54"/>
  <c r="I43" i="54"/>
  <c r="T43" i="54"/>
  <c r="Q43" i="54"/>
  <c r="R43" i="54"/>
  <c r="U43" i="54"/>
  <c r="V43" i="54"/>
  <c r="W42" i="49"/>
  <c r="T42" i="49"/>
  <c r="R42" i="49"/>
  <c r="S42" i="49"/>
  <c r="P42" i="49"/>
  <c r="I42" i="49"/>
  <c r="B43" i="49"/>
  <c r="U42" i="49"/>
  <c r="Q42" i="49"/>
  <c r="V42" i="49"/>
  <c r="B44" i="50"/>
  <c r="U43" i="50"/>
  <c r="W43" i="50"/>
  <c r="T43" i="50"/>
  <c r="S43" i="50"/>
  <c r="R43" i="50"/>
  <c r="P43" i="50"/>
  <c r="I43" i="50"/>
  <c r="V43" i="50"/>
  <c r="Q43" i="50"/>
  <c r="W42" i="51"/>
  <c r="T42" i="51"/>
  <c r="P42" i="51"/>
  <c r="R42" i="51"/>
  <c r="U42" i="51"/>
  <c r="S42" i="51"/>
  <c r="B43" i="51"/>
  <c r="I42" i="51"/>
  <c r="Q42" i="51"/>
  <c r="V42" i="51"/>
  <c r="R43" i="52"/>
  <c r="S43" i="52"/>
  <c r="B44" i="52"/>
  <c r="I43" i="52"/>
  <c r="T43" i="52"/>
  <c r="P43" i="52"/>
  <c r="U43" i="52"/>
  <c r="W43" i="52"/>
  <c r="V43" i="52"/>
  <c r="Q43" i="52"/>
  <c r="P42" i="53"/>
  <c r="T42" i="53"/>
  <c r="W42" i="53"/>
  <c r="R42" i="53"/>
  <c r="B43" i="53"/>
  <c r="S42" i="53"/>
  <c r="U42" i="53"/>
  <c r="I42" i="53"/>
  <c r="V42" i="53"/>
  <c r="Q42" i="53"/>
  <c r="I45" i="55"/>
  <c r="Z15" i="55"/>
  <c r="Z45" i="55"/>
  <c r="I43" i="56"/>
  <c r="R43" i="56"/>
  <c r="B44" i="56"/>
  <c r="S43" i="56"/>
  <c r="W43" i="56"/>
  <c r="U43" i="56"/>
  <c r="T43" i="56"/>
  <c r="P43" i="56"/>
  <c r="Q43" i="56"/>
  <c r="V43" i="56"/>
  <c r="I45" i="57"/>
  <c r="Z15" i="57"/>
  <c r="Z45" i="57"/>
  <c r="B43" i="1"/>
  <c r="T42" i="1"/>
  <c r="P42" i="1"/>
  <c r="W42" i="1"/>
  <c r="U42" i="1"/>
  <c r="I42" i="1"/>
  <c r="V42" i="1"/>
  <c r="Q42" i="1"/>
  <c r="S42" i="1"/>
  <c r="R42" i="1"/>
  <c r="Q42" i="58"/>
  <c r="B43" i="58"/>
  <c r="T42" i="58"/>
  <c r="W42" i="58"/>
  <c r="R42" i="58"/>
  <c r="I42" i="58"/>
  <c r="P42" i="58"/>
  <c r="S42" i="58"/>
  <c r="V42" i="58"/>
  <c r="U42" i="58"/>
  <c r="I44" i="54"/>
  <c r="I45" i="54"/>
  <c r="Z15" i="54"/>
  <c r="Z45" i="54"/>
  <c r="W44" i="54"/>
  <c r="P44" i="54"/>
  <c r="R44" i="54"/>
  <c r="T44" i="54"/>
  <c r="V44" i="54"/>
  <c r="S44" i="54"/>
  <c r="U44" i="54"/>
  <c r="Q44" i="54"/>
  <c r="S44" i="26"/>
  <c r="R44" i="26"/>
  <c r="I44" i="26"/>
  <c r="I45" i="26"/>
  <c r="Z15" i="26"/>
  <c r="Z45" i="26"/>
  <c r="V44" i="26"/>
  <c r="W44" i="26"/>
  <c r="T44" i="26"/>
  <c r="U44" i="26"/>
  <c r="Q44" i="26"/>
  <c r="P44" i="26"/>
  <c r="R43" i="49"/>
  <c r="U43" i="49"/>
  <c r="S43" i="49"/>
  <c r="B44" i="49"/>
  <c r="I43" i="49"/>
  <c r="P43" i="49"/>
  <c r="T43" i="49"/>
  <c r="W43" i="49"/>
  <c r="V43" i="49"/>
  <c r="Q43" i="49"/>
  <c r="W44" i="50"/>
  <c r="Q44" i="50"/>
  <c r="R44" i="50"/>
  <c r="T44" i="50"/>
  <c r="I44" i="50"/>
  <c r="I45" i="50"/>
  <c r="Z15" i="50"/>
  <c r="Z45" i="50"/>
  <c r="P44" i="50"/>
  <c r="U44" i="50"/>
  <c r="S44" i="50"/>
  <c r="V44" i="50"/>
  <c r="S43" i="51"/>
  <c r="W43" i="51"/>
  <c r="T43" i="51"/>
  <c r="I43" i="51"/>
  <c r="U43" i="51"/>
  <c r="P43" i="51"/>
  <c r="R43" i="51"/>
  <c r="B44" i="51"/>
  <c r="Q43" i="51"/>
  <c r="V43" i="51"/>
  <c r="P44" i="52"/>
  <c r="S44" i="52"/>
  <c r="U44" i="52"/>
  <c r="I44" i="52"/>
  <c r="I45" i="52"/>
  <c r="Z15" i="52"/>
  <c r="Z45" i="52"/>
  <c r="T44" i="52"/>
  <c r="Q44" i="52"/>
  <c r="R44" i="52"/>
  <c r="W44" i="52"/>
  <c r="V44" i="52"/>
  <c r="S43" i="53"/>
  <c r="R43" i="53"/>
  <c r="U43" i="53"/>
  <c r="T43" i="53"/>
  <c r="I43" i="53"/>
  <c r="P43" i="53"/>
  <c r="B44" i="53"/>
  <c r="W43" i="53"/>
  <c r="V43" i="53"/>
  <c r="Q43" i="53"/>
  <c r="W44" i="56"/>
  <c r="S44" i="56"/>
  <c r="P44" i="56"/>
  <c r="T44" i="56"/>
  <c r="R44" i="56"/>
  <c r="I44" i="56"/>
  <c r="I45" i="56"/>
  <c r="Z15" i="56"/>
  <c r="Z45" i="56"/>
  <c r="U44" i="56"/>
  <c r="Q44" i="56"/>
  <c r="V44" i="56"/>
  <c r="U43" i="1"/>
  <c r="B44" i="1"/>
  <c r="T43" i="1"/>
  <c r="V43" i="1"/>
  <c r="W43" i="1"/>
  <c r="S43" i="1"/>
  <c r="Q43" i="1"/>
  <c r="P43" i="1"/>
  <c r="R43" i="1"/>
  <c r="I43" i="1"/>
  <c r="S43" i="58"/>
  <c r="I43" i="58"/>
  <c r="Q43" i="58"/>
  <c r="U43" i="58"/>
  <c r="B44" i="58"/>
  <c r="R43" i="58"/>
  <c r="V43" i="58"/>
  <c r="P43" i="58"/>
  <c r="W43" i="58"/>
  <c r="T43" i="58"/>
  <c r="I44" i="49"/>
  <c r="I45" i="49"/>
  <c r="Z15" i="49"/>
  <c r="Z45" i="49"/>
  <c r="W44" i="49"/>
  <c r="T44" i="49"/>
  <c r="S44" i="49"/>
  <c r="R44" i="49"/>
  <c r="P44" i="49"/>
  <c r="U44" i="49"/>
  <c r="V44" i="49"/>
  <c r="Q44" i="49"/>
  <c r="T44" i="51"/>
  <c r="W44" i="51"/>
  <c r="S44" i="51"/>
  <c r="R44" i="51"/>
  <c r="P44" i="51"/>
  <c r="I44" i="51"/>
  <c r="I45" i="51"/>
  <c r="Z15" i="51"/>
  <c r="Z45" i="51"/>
  <c r="U44" i="51"/>
  <c r="Q44" i="51"/>
  <c r="V44" i="51"/>
  <c r="S44" i="53"/>
  <c r="W44" i="53"/>
  <c r="I44" i="53"/>
  <c r="I45" i="53"/>
  <c r="Z15" i="53"/>
  <c r="Z45" i="53"/>
  <c r="R44" i="53"/>
  <c r="P44" i="53"/>
  <c r="U44" i="53"/>
  <c r="T44" i="53"/>
  <c r="Q44" i="53"/>
  <c r="V44" i="53"/>
  <c r="T44" i="1"/>
  <c r="W44" i="1"/>
  <c r="P44" i="1"/>
  <c r="U44" i="1"/>
  <c r="Q44" i="1"/>
  <c r="I44" i="1"/>
  <c r="I45" i="1"/>
  <c r="Z15" i="1"/>
  <c r="Z45" i="1"/>
  <c r="S44" i="1"/>
  <c r="R44" i="1"/>
  <c r="V44" i="1"/>
  <c r="Q44" i="58"/>
  <c r="V44" i="58"/>
  <c r="P44" i="58"/>
  <c r="S44" i="58"/>
  <c r="I44" i="58"/>
  <c r="I45" i="58"/>
  <c r="Z15" i="58"/>
  <c r="Z45" i="58"/>
  <c r="W44" i="58"/>
  <c r="U44" i="58"/>
  <c r="R44" i="58"/>
  <c r="T44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FA80766C-2C48-4974-8904-C1C5BE6D6D2A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F2B938C8-F7C2-468E-A186-20C319C1C83A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DBB5B7ED-2591-43AD-BD77-4A272D178DEC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7F193FC4-1976-4889-B586-A521596611B1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3364B4B7-ED2B-4B6C-AFB8-72E2F2CE8328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CB70D9DA-4FBE-4BDB-B8F1-185708CE7B59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36469A68-C20D-4D07-B550-DE0610CE35F1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849668F4-A785-4242-BE79-F3328A180A78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1A1492A7-7F83-4E87-904C-77DF28D6EE24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ADA51271-85C2-4D54-A391-98EAFC27BEA5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3B685BED-5BF8-4549-9364-5CB06CBDB823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Wöllmer</author>
  </authors>
  <commentList>
    <comment ref="C14" authorId="0" shapeId="0" xr:uid="{63295397-5264-44B6-BCA6-793128D024B7}">
      <text>
        <r>
          <rPr>
            <b/>
            <sz val="8"/>
            <color indexed="81"/>
            <rFont val="Tahoma"/>
            <family val="2"/>
          </rPr>
          <t>Die Arbeitszeiten müssen mit Doppelpunkt eingetragen werden, damit die Formel richtig rechnen kann!</t>
        </r>
      </text>
    </comment>
  </commentList>
</comments>
</file>

<file path=xl/sharedStrings.xml><?xml version="1.0" encoding="utf-8"?>
<sst xmlns="http://schemas.openxmlformats.org/spreadsheetml/2006/main" count="708" uniqueCount="55">
  <si>
    <t>Neujahr</t>
  </si>
  <si>
    <t>Karfreitag</t>
  </si>
  <si>
    <t>Ostersonntag</t>
  </si>
  <si>
    <t>Ostermontag</t>
  </si>
  <si>
    <t xml:space="preserve">Erster Tag des Monats:  </t>
  </si>
  <si>
    <t xml:space="preserve">Stundenlohn:   </t>
  </si>
  <si>
    <t>Tag der Arbeit</t>
  </si>
  <si>
    <t>Christi Himmelfahrt</t>
  </si>
  <si>
    <t>Pfingstmontag</t>
  </si>
  <si>
    <t>Tag der deutschen Einheit</t>
  </si>
  <si>
    <t>Weihnachten (1. Weihnachtsfeiertag)</t>
  </si>
  <si>
    <t>Stephanstag (2. Weihnachtsfeiertag)</t>
  </si>
  <si>
    <t>Gehalt</t>
  </si>
  <si>
    <t>Name Firma:</t>
  </si>
  <si>
    <t xml:space="preserve">Name Arbeitnehmer:  </t>
  </si>
  <si>
    <t>Anschrift Firma:</t>
  </si>
  <si>
    <t xml:space="preserve">Anschrift Arbeitnehmer:  </t>
  </si>
  <si>
    <t>DATUM</t>
  </si>
  <si>
    <t>BEGINN</t>
  </si>
  <si>
    <t>ENDE</t>
  </si>
  <si>
    <t>GESAMTBERECHNUNG</t>
  </si>
  <si>
    <t>SUMME</t>
  </si>
  <si>
    <t>Heiligabend (14 -24 Uhr)</t>
  </si>
  <si>
    <t>Sylvester (14 - 24 Uhr)</t>
  </si>
  <si>
    <t>ARBEITSZEIT VORMITTAG</t>
  </si>
  <si>
    <t>ARBEITSZEIT NACHMITTAG</t>
  </si>
  <si>
    <t>%</t>
  </si>
  <si>
    <t>Heilige Drei Könige</t>
  </si>
  <si>
    <t>Fronleichnam</t>
  </si>
  <si>
    <t>Maria Himmelfahrt</t>
  </si>
  <si>
    <t>Allerheiligen</t>
  </si>
  <si>
    <t>Bundesuneinheitliche Feiertage</t>
  </si>
  <si>
    <t>Bundeseinheitliche Feiertage</t>
  </si>
  <si>
    <t>Reformationstag</t>
  </si>
  <si>
    <t>Friedensfest</t>
  </si>
  <si>
    <t>Buß- und Bettag</t>
  </si>
  <si>
    <t xml:space="preserve"> </t>
  </si>
  <si>
    <r>
      <t xml:space="preserve">Um einen dieser bundesunheitlichen Feiertage zu ignorieren, </t>
    </r>
    <r>
      <rPr>
        <b/>
        <sz val="10"/>
        <rFont val="Arial"/>
        <family val="2"/>
      </rPr>
      <t>entfernen Sie das Datum</t>
    </r>
    <r>
      <rPr>
        <sz val="10"/>
        <rFont val="Arial"/>
        <family val="2"/>
      </rPr>
      <t xml:space="preserve"> bei dem jeweiligen Eintrag.</t>
    </r>
  </si>
  <si>
    <r>
      <t xml:space="preserve">Diese Einstellungen werden vom Monat </t>
    </r>
    <r>
      <rPr>
        <b/>
        <sz val="10"/>
        <rFont val="Arial"/>
        <family val="2"/>
      </rPr>
      <t>Januar</t>
    </r>
    <r>
      <rPr>
        <sz val="10"/>
        <rFont val="Arial"/>
        <family val="2"/>
      </rPr>
      <t xml:space="preserve"> auf die </t>
    </r>
    <r>
      <rPr>
        <b/>
        <sz val="10"/>
        <rFont val="Arial"/>
        <family val="2"/>
      </rPr>
      <t>Folgemonate übertragen</t>
    </r>
    <r>
      <rPr>
        <sz val="10"/>
        <rFont val="Arial"/>
        <family val="2"/>
      </rPr>
      <t>.</t>
    </r>
  </si>
  <si>
    <t>Pfingstsonntag</t>
  </si>
  <si>
    <t>Sonntag</t>
  </si>
  <si>
    <t>Feiertag</t>
  </si>
  <si>
    <t>besond.
Feritag</t>
  </si>
  <si>
    <t>vor
Sonntag</t>
  </si>
  <si>
    <t>vor
Feiertag</t>
  </si>
  <si>
    <t>vor
besond.
Feritag</t>
  </si>
  <si>
    <t>EINGETRAGEN</t>
  </si>
  <si>
    <t>AM</t>
  </si>
  <si>
    <t>Dokumentation der Arbeitszeit laut Mindestlohngesetz</t>
  </si>
  <si>
    <t>PAUSE</t>
  </si>
  <si>
    <t>BEMERKUNGEN</t>
  </si>
  <si>
    <t>DAUER</t>
  </si>
  <si>
    <t>STUNDEN</t>
  </si>
  <si>
    <t>TOTAL</t>
  </si>
  <si>
    <t>Letzte Aktualisierung: 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</si>
</sst>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#,##0.00\ [$€-407];[Red]\-#,##0.00\ [$€-407]"/>
    <numFmt numFmtId="181" formatCode="dd/mm/yy"/>
    <numFmt numFmtId="182" formatCode="#,##0.00\ [$€-407];\-#,##0.00\ [$€-407]"/>
    <numFmt numFmtId="183" formatCode="[hh]:mm"/>
    <numFmt numFmtId="185" formatCode="#,##0.00_ ;[Red]\-#,##0.00\ 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9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4" fontId="1" fillId="2" borderId="0" applyBorder="0" applyAlignment="0" applyProtection="0"/>
    <xf numFmtId="20" fontId="1" fillId="2" borderId="0" applyBorder="0" applyProtection="0">
      <alignment horizontal="center"/>
    </xf>
  </cellStyleXfs>
  <cellXfs count="264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NumberFormat="1"/>
    <xf numFmtId="180" fontId="0" fillId="0" borderId="0" xfId="0" applyNumberFormat="1"/>
    <xf numFmtId="0" fontId="0" fillId="0" borderId="0" xfId="0" applyFont="1" applyAlignment="1">
      <alignment wrapText="1"/>
    </xf>
    <xf numFmtId="20" fontId="0" fillId="0" borderId="0" xfId="0" applyNumberFormat="1" applyFill="1"/>
    <xf numFmtId="20" fontId="5" fillId="0" borderId="0" xfId="0" applyNumberFormat="1" applyFont="1"/>
    <xf numFmtId="20" fontId="0" fillId="0" borderId="0" xfId="0" applyNumberFormat="1" applyFont="1" applyBorder="1" applyAlignment="1">
      <alignment horizontal="center"/>
    </xf>
    <xf numFmtId="20" fontId="0" fillId="3" borderId="0" xfId="0" applyNumberFormat="1" applyFill="1" applyBorder="1" applyAlignment="1"/>
    <xf numFmtId="185" fontId="1" fillId="0" borderId="0" xfId="0" applyNumberFormat="1" applyFont="1" applyBorder="1"/>
    <xf numFmtId="20" fontId="0" fillId="3" borderId="1" xfId="0" applyNumberFormat="1" applyFill="1" applyBorder="1" applyAlignment="1"/>
    <xf numFmtId="14" fontId="3" fillId="4" borderId="0" xfId="0" applyNumberFormat="1" applyFont="1" applyFill="1" applyBorder="1"/>
    <xf numFmtId="20" fontId="3" fillId="4" borderId="0" xfId="0" applyNumberFormat="1" applyFont="1" applyFill="1" applyBorder="1" applyAlignment="1">
      <alignment horizontal="center"/>
    </xf>
    <xf numFmtId="183" fontId="3" fillId="4" borderId="0" xfId="0" applyNumberFormat="1" applyFont="1" applyFill="1" applyBorder="1" applyAlignment="1">
      <alignment horizontal="center"/>
    </xf>
    <xf numFmtId="0" fontId="0" fillId="4" borderId="0" xfId="0" applyNumberFormat="1" applyFont="1" applyFill="1" applyBorder="1" applyAlignment="1">
      <alignment horizontal="left"/>
    </xf>
    <xf numFmtId="14" fontId="0" fillId="0" borderId="2" xfId="0" applyNumberFormat="1" applyFont="1" applyBorder="1" applyAlignment="1" applyProtection="1">
      <alignment horizontal="center" vertical="center"/>
    </xf>
    <xf numFmtId="14" fontId="0" fillId="0" borderId="3" xfId="0" applyNumberFormat="1" applyFont="1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horizontal="center" vertical="center"/>
    </xf>
    <xf numFmtId="20" fontId="0" fillId="0" borderId="5" xfId="0" applyNumberFormat="1" applyBorder="1" applyAlignment="1" applyProtection="1">
      <alignment horizontal="center" vertical="center"/>
      <protection locked="0"/>
    </xf>
    <xf numFmtId="20" fontId="0" fillId="0" borderId="6" xfId="0" applyNumberFormat="1" applyBorder="1" applyAlignment="1" applyProtection="1">
      <alignment horizontal="center" vertical="center"/>
      <protection locked="0"/>
    </xf>
    <xf numFmtId="20" fontId="0" fillId="3" borderId="7" xfId="0" applyNumberFormat="1" applyFill="1" applyBorder="1" applyAlignment="1"/>
    <xf numFmtId="0" fontId="1" fillId="4" borderId="8" xfId="0" applyFont="1" applyFill="1" applyBorder="1" applyAlignment="1" applyProtection="1">
      <alignment horizontal="left" vertical="center" indent="1"/>
    </xf>
    <xf numFmtId="0" fontId="0" fillId="4" borderId="8" xfId="0" applyNumberFormat="1" applyFill="1" applyBorder="1" applyAlignment="1" applyProtection="1">
      <alignment horizontal="left"/>
    </xf>
    <xf numFmtId="185" fontId="0" fillId="0" borderId="7" xfId="0" applyNumberFormat="1" applyFont="1" applyBorder="1" applyAlignment="1" applyProtection="1">
      <alignment vertical="center"/>
    </xf>
    <xf numFmtId="0" fontId="0" fillId="4" borderId="9" xfId="0" applyNumberFormat="1" applyFill="1" applyBorder="1" applyAlignment="1" applyProtection="1">
      <alignment horizontal="left"/>
    </xf>
    <xf numFmtId="185" fontId="0" fillId="0" borderId="10" xfId="0" applyNumberFormat="1" applyFont="1" applyBorder="1" applyAlignment="1" applyProtection="1">
      <alignment vertical="center"/>
    </xf>
    <xf numFmtId="0" fontId="5" fillId="0" borderId="0" xfId="0" applyNumberFormat="1" applyFont="1"/>
    <xf numFmtId="2" fontId="0" fillId="4" borderId="8" xfId="0" applyNumberFormat="1" applyFill="1" applyBorder="1" applyAlignment="1" applyProtection="1">
      <alignment horizontal="left"/>
    </xf>
    <xf numFmtId="185" fontId="0" fillId="0" borderId="7" xfId="0" applyNumberFormat="1" applyBorder="1" applyAlignment="1" applyProtection="1">
      <alignment vertical="center"/>
    </xf>
    <xf numFmtId="0" fontId="0" fillId="0" borderId="11" xfId="0" applyFont="1" applyBorder="1" applyAlignment="1" applyProtection="1">
      <alignment horizontal="left" vertical="center" wrapText="1" indent="1"/>
    </xf>
    <xf numFmtId="181" fontId="0" fillId="0" borderId="12" xfId="0" applyNumberFormat="1" applyFont="1" applyBorder="1" applyAlignment="1" applyProtection="1">
      <alignment vertical="center" wrapText="1"/>
    </xf>
    <xf numFmtId="0" fontId="0" fillId="0" borderId="13" xfId="0" applyNumberFormat="1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left" vertical="center" wrapText="1" indent="1"/>
    </xf>
    <xf numFmtId="181" fontId="0" fillId="0" borderId="0" xfId="0" applyNumberFormat="1" applyFont="1" applyBorder="1" applyAlignment="1" applyProtection="1">
      <alignment vertical="center" wrapText="1"/>
    </xf>
    <xf numFmtId="0" fontId="0" fillId="0" borderId="7" xfId="0" applyNumberFormat="1" applyFont="1" applyBorder="1" applyAlignment="1" applyProtection="1">
      <alignment horizontal="center" vertical="center"/>
    </xf>
    <xf numFmtId="20" fontId="0" fillId="0" borderId="8" xfId="0" applyNumberFormat="1" applyBorder="1" applyAlignment="1" applyProtection="1">
      <alignment horizontal="left" vertical="center" indent="1"/>
    </xf>
    <xf numFmtId="20" fontId="0" fillId="0" borderId="11" xfId="0" applyNumberFormat="1" applyBorder="1" applyAlignment="1" applyProtection="1">
      <alignment horizontal="left" vertical="center" indent="1"/>
    </xf>
    <xf numFmtId="0" fontId="0" fillId="0" borderId="7" xfId="0" applyNumberFormat="1" applyBorder="1" applyAlignment="1" applyProtection="1">
      <alignment horizontal="center" vertical="center"/>
    </xf>
    <xf numFmtId="20" fontId="0" fillId="0" borderId="9" xfId="0" applyNumberFormat="1" applyBorder="1" applyAlignment="1" applyProtection="1">
      <alignment horizontal="left" vertical="center" indent="1"/>
    </xf>
    <xf numFmtId="0" fontId="0" fillId="0" borderId="10" xfId="0" applyNumberFormat="1" applyBorder="1" applyAlignment="1" applyProtection="1">
      <alignment horizontal="center" vertical="center"/>
    </xf>
    <xf numFmtId="181" fontId="0" fillId="0" borderId="12" xfId="0" applyNumberFormat="1" applyFont="1" applyBorder="1" applyAlignment="1" applyProtection="1">
      <alignment vertical="center"/>
    </xf>
    <xf numFmtId="181" fontId="0" fillId="0" borderId="0" xfId="0" applyNumberFormat="1" applyFont="1" applyBorder="1" applyAlignment="1" applyProtection="1">
      <alignment vertical="center"/>
    </xf>
    <xf numFmtId="181" fontId="0" fillId="0" borderId="0" xfId="0" applyNumberFormat="1" applyBorder="1" applyAlignment="1" applyProtection="1">
      <alignment vertical="center"/>
    </xf>
    <xf numFmtId="181" fontId="0" fillId="0" borderId="14" xfId="0" applyNumberFormat="1" applyBorder="1" applyAlignment="1" applyProtection="1">
      <alignment vertical="center"/>
    </xf>
    <xf numFmtId="181" fontId="0" fillId="0" borderId="12" xfId="0" applyNumberFormat="1" applyFont="1" applyBorder="1" applyAlignment="1" applyProtection="1">
      <alignment vertical="center"/>
      <protection locked="0"/>
    </xf>
    <xf numFmtId="181" fontId="0" fillId="0" borderId="0" xfId="0" applyNumberFormat="1" applyFon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/>
      <protection locked="0"/>
    </xf>
    <xf numFmtId="181" fontId="0" fillId="0" borderId="14" xfId="0" applyNumberFormat="1" applyBorder="1" applyAlignment="1" applyProtection="1">
      <alignment vertical="center"/>
      <protection locked="0"/>
    </xf>
    <xf numFmtId="0" fontId="0" fillId="0" borderId="10" xfId="0" applyNumberFormat="1" applyFont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left" vertical="center" wrapText="1" indent="1"/>
    </xf>
    <xf numFmtId="181" fontId="9" fillId="6" borderId="0" xfId="0" applyNumberFormat="1" applyFont="1" applyFill="1" applyBorder="1" applyAlignment="1" applyProtection="1">
      <alignment vertical="center" wrapText="1"/>
    </xf>
    <xf numFmtId="0" fontId="9" fillId="6" borderId="0" xfId="0" applyNumberFormat="1" applyFont="1" applyFill="1" applyBorder="1" applyAlignment="1" applyProtection="1">
      <alignment horizontal="center" vertical="center"/>
    </xf>
    <xf numFmtId="20" fontId="9" fillId="6" borderId="0" xfId="0" applyNumberFormat="1" applyFont="1" applyFill="1" applyAlignment="1">
      <alignment horizontal="left" vertical="center" indent="1"/>
    </xf>
    <xf numFmtId="181" fontId="9" fillId="6" borderId="0" xfId="0" applyNumberFormat="1" applyFont="1" applyFill="1" applyAlignment="1">
      <alignment vertical="center"/>
    </xf>
    <xf numFmtId="20" fontId="0" fillId="0" borderId="0" xfId="0" applyNumberFormat="1" applyFont="1"/>
    <xf numFmtId="20" fontId="0" fillId="0" borderId="0" xfId="0" applyNumberFormat="1" applyFont="1" applyBorder="1"/>
    <xf numFmtId="20" fontId="10" fillId="0" borderId="0" xfId="0" applyNumberFormat="1" applyFont="1"/>
    <xf numFmtId="20" fontId="10" fillId="0" borderId="0" xfId="0" applyNumberFormat="1" applyFont="1" applyBorder="1"/>
    <xf numFmtId="20" fontId="9" fillId="0" borderId="0" xfId="0" applyNumberFormat="1" applyFont="1"/>
    <xf numFmtId="181" fontId="0" fillId="0" borderId="14" xfId="0" applyNumberFormat="1" applyFont="1" applyBorder="1" applyAlignment="1" applyProtection="1">
      <alignment vertical="center"/>
    </xf>
    <xf numFmtId="20" fontId="0" fillId="0" borderId="15" xfId="0" applyNumberFormat="1" applyBorder="1" applyAlignment="1" applyProtection="1">
      <alignment horizontal="center" vertical="center"/>
      <protection locked="0"/>
    </xf>
    <xf numFmtId="20" fontId="0" fillId="3" borderId="15" xfId="0" applyNumberFormat="1" applyFill="1" applyBorder="1" applyAlignment="1" applyProtection="1">
      <alignment horizontal="center" vertical="center"/>
      <protection locked="0"/>
    </xf>
    <xf numFmtId="20" fontId="0" fillId="0" borderId="16" xfId="0" applyNumberFormat="1" applyBorder="1" applyAlignment="1" applyProtection="1">
      <alignment horizontal="center" vertical="center"/>
      <protection locked="0"/>
    </xf>
    <xf numFmtId="20" fontId="0" fillId="0" borderId="17" xfId="0" applyNumberFormat="1" applyBorder="1" applyAlignment="1" applyProtection="1">
      <alignment horizontal="center" vertical="center"/>
      <protection locked="0"/>
    </xf>
    <xf numFmtId="14" fontId="0" fillId="0" borderId="18" xfId="0" applyNumberFormat="1" applyFont="1" applyBorder="1" applyAlignment="1" applyProtection="1">
      <alignment horizontal="center" vertical="center"/>
    </xf>
    <xf numFmtId="20" fontId="0" fillId="0" borderId="19" xfId="0" applyNumberFormat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Border="1" applyAlignment="1">
      <alignment horizontal="center"/>
    </xf>
    <xf numFmtId="10" fontId="1" fillId="2" borderId="0" xfId="0" applyNumberFormat="1" applyFont="1" applyFill="1" applyBorder="1" applyAlignment="1">
      <alignment horizontal="center" vertical="top"/>
    </xf>
    <xf numFmtId="20" fontId="0" fillId="4" borderId="7" xfId="0" applyNumberFormat="1" applyFont="1" applyFill="1" applyBorder="1" applyAlignment="1">
      <alignment horizontal="center" vertical="center" wrapText="1"/>
    </xf>
    <xf numFmtId="20" fontId="0" fillId="4" borderId="0" xfId="0" applyNumberFormat="1" applyFont="1" applyFill="1" applyBorder="1" applyAlignment="1">
      <alignment horizontal="center" vertical="center" wrapText="1"/>
    </xf>
    <xf numFmtId="183" fontId="1" fillId="2" borderId="0" xfId="0" applyNumberFormat="1" applyFont="1" applyFill="1" applyBorder="1" applyAlignment="1">
      <alignment horizontal="center" vertical="center"/>
    </xf>
    <xf numFmtId="20" fontId="0" fillId="3" borderId="0" xfId="0" applyNumberFormat="1" applyFont="1" applyFill="1" applyBorder="1" applyAlignment="1">
      <alignment horizontal="center"/>
    </xf>
    <xf numFmtId="20" fontId="0" fillId="3" borderId="0" xfId="0" applyNumberFormat="1" applyFont="1" applyFill="1" applyBorder="1" applyAlignment="1">
      <alignment horizontal="center" wrapText="1"/>
    </xf>
    <xf numFmtId="16" fontId="0" fillId="3" borderId="0" xfId="0" applyNumberFormat="1" applyFont="1" applyFill="1" applyBorder="1" applyAlignment="1">
      <alignment horizontal="center" wrapText="1"/>
    </xf>
    <xf numFmtId="1" fontId="0" fillId="4" borderId="7" xfId="0" applyNumberFormat="1" applyFont="1" applyFill="1" applyBorder="1" applyAlignment="1">
      <alignment horizontal="center" vertical="center" wrapText="1"/>
    </xf>
    <xf numFmtId="20" fontId="0" fillId="0" borderId="20" xfId="0" applyNumberFormat="1" applyBorder="1" applyAlignment="1" applyProtection="1">
      <alignment horizontal="center" vertical="center"/>
      <protection locked="0"/>
    </xf>
    <xf numFmtId="20" fontId="0" fillId="0" borderId="21" xfId="0" applyNumberFormat="1" applyBorder="1" applyAlignment="1" applyProtection="1">
      <alignment horizontal="center" vertical="center"/>
      <protection locked="0"/>
    </xf>
    <xf numFmtId="20" fontId="1" fillId="7" borderId="14" xfId="0" applyNumberFormat="1" applyFont="1" applyFill="1" applyBorder="1" applyAlignment="1">
      <alignment horizontal="center" vertical="center"/>
    </xf>
    <xf numFmtId="20" fontId="1" fillId="8" borderId="22" xfId="0" applyNumberFormat="1" applyFont="1" applyFill="1" applyBorder="1" applyAlignment="1" applyProtection="1">
      <alignment horizontal="left" vertical="center" indent="1"/>
    </xf>
    <xf numFmtId="0" fontId="1" fillId="8" borderId="23" xfId="0" applyNumberFormat="1" applyFont="1" applyFill="1" applyBorder="1" applyAlignment="1" applyProtection="1">
      <alignment vertical="center"/>
    </xf>
    <xf numFmtId="0" fontId="1" fillId="8" borderId="24" xfId="0" applyNumberFormat="1" applyFont="1" applyFill="1" applyBorder="1" applyAlignment="1" applyProtection="1">
      <alignment horizontal="center" vertical="center"/>
    </xf>
    <xf numFmtId="0" fontId="1" fillId="7" borderId="9" xfId="0" applyNumberFormat="1" applyFont="1" applyFill="1" applyBorder="1" applyAlignment="1">
      <alignment horizontal="left" vertical="center" indent="1"/>
    </xf>
    <xf numFmtId="185" fontId="1" fillId="8" borderId="10" xfId="0" applyNumberFormat="1" applyFont="1" applyFill="1" applyBorder="1" applyAlignment="1">
      <alignment horizontal="right" vertical="center" indent="1"/>
    </xf>
    <xf numFmtId="20" fontId="3" fillId="7" borderId="25" xfId="0" applyNumberFormat="1" applyFont="1" applyFill="1" applyBorder="1" applyAlignment="1">
      <alignment horizontal="center" vertical="center"/>
    </xf>
    <xf numFmtId="183" fontId="1" fillId="7" borderId="25" xfId="0" applyNumberFormat="1" applyFont="1" applyFill="1" applyBorder="1" applyAlignment="1">
      <alignment horizontal="center" vertical="center"/>
    </xf>
    <xf numFmtId="183" fontId="1" fillId="7" borderId="26" xfId="0" applyNumberFormat="1" applyFont="1" applyFill="1" applyBorder="1" applyAlignment="1">
      <alignment horizontal="center" vertical="center"/>
    </xf>
    <xf numFmtId="20" fontId="1" fillId="8" borderId="12" xfId="0" applyNumberFormat="1" applyFont="1" applyFill="1" applyBorder="1" applyAlignment="1">
      <alignment horizontal="center"/>
    </xf>
    <xf numFmtId="20" fontId="0" fillId="6" borderId="27" xfId="0" applyNumberFormat="1" applyFill="1" applyBorder="1" applyAlignment="1" applyProtection="1">
      <alignment horizontal="center" vertical="center"/>
      <protection locked="0"/>
    </xf>
    <xf numFmtId="20" fontId="0" fillId="6" borderId="28" xfId="0" applyNumberFormat="1" applyFill="1" applyBorder="1" applyAlignment="1" applyProtection="1">
      <alignment horizontal="center" vertical="center"/>
      <protection locked="0"/>
    </xf>
    <xf numFmtId="20" fontId="3" fillId="9" borderId="29" xfId="0" applyNumberFormat="1" applyFont="1" applyFill="1" applyBorder="1" applyAlignment="1">
      <alignment horizontal="center" vertical="center"/>
    </xf>
    <xf numFmtId="14" fontId="0" fillId="0" borderId="15" xfId="0" applyNumberFormat="1" applyFill="1" applyBorder="1" applyAlignment="1" applyProtection="1">
      <alignment horizontal="center" vertical="center"/>
      <protection locked="0"/>
    </xf>
    <xf numFmtId="20" fontId="1" fillId="7" borderId="12" xfId="0" applyNumberFormat="1" applyFont="1" applyFill="1" applyBorder="1" applyAlignment="1">
      <alignment horizontal="center"/>
    </xf>
    <xf numFmtId="20" fontId="1" fillId="0" borderId="16" xfId="0" applyNumberFormat="1" applyFont="1" applyBorder="1" applyAlignment="1" applyProtection="1">
      <alignment horizontal="center" vertical="center"/>
      <protection locked="0"/>
    </xf>
    <xf numFmtId="20" fontId="0" fillId="0" borderId="16" xfId="0" applyNumberFormat="1" applyFont="1" applyBorder="1" applyAlignment="1" applyProtection="1">
      <alignment horizontal="center" vertical="center"/>
      <protection locked="0"/>
    </xf>
    <xf numFmtId="20" fontId="0" fillId="3" borderId="30" xfId="0" applyNumberFormat="1" applyFill="1" applyBorder="1" applyAlignment="1" applyProtection="1">
      <alignment horizontal="center" vertical="center"/>
      <protection locked="0"/>
    </xf>
    <xf numFmtId="20" fontId="0" fillId="3" borderId="29" xfId="0" applyNumberFormat="1" applyFont="1" applyFill="1" applyBorder="1" applyAlignment="1" applyProtection="1">
      <alignment horizontal="center" vertical="center"/>
      <protection locked="0"/>
    </xf>
    <xf numFmtId="20" fontId="0" fillId="0" borderId="31" xfId="0" applyNumberFormat="1" applyFont="1" applyBorder="1" applyAlignment="1" applyProtection="1">
      <alignment horizontal="center" vertical="center"/>
      <protection locked="0"/>
    </xf>
    <xf numFmtId="20" fontId="0" fillId="0" borderId="1" xfId="0" applyNumberFormat="1" applyFont="1" applyBorder="1" applyAlignment="1" applyProtection="1">
      <alignment horizontal="center" vertical="center"/>
      <protection locked="0"/>
    </xf>
    <xf numFmtId="20" fontId="0" fillId="0" borderId="32" xfId="0" applyNumberFormat="1" applyFont="1" applyBorder="1" applyAlignment="1" applyProtection="1">
      <alignment horizontal="center" vertical="center"/>
      <protection locked="0"/>
    </xf>
    <xf numFmtId="20" fontId="3" fillId="9" borderId="1" xfId="0" applyNumberFormat="1" applyFont="1" applyFill="1" applyBorder="1" applyAlignment="1">
      <alignment horizontal="center" vertical="center"/>
    </xf>
    <xf numFmtId="20" fontId="1" fillId="7" borderId="0" xfId="0" applyNumberFormat="1" applyFont="1" applyFill="1" applyBorder="1" applyAlignment="1">
      <alignment horizontal="center" vertical="center"/>
    </xf>
    <xf numFmtId="20" fontId="3" fillId="7" borderId="33" xfId="0" applyNumberFormat="1" applyFont="1" applyFill="1" applyBorder="1" applyAlignment="1">
      <alignment horizontal="center" vertical="center"/>
    </xf>
    <xf numFmtId="20" fontId="0" fillId="3" borderId="15" xfId="0" applyNumberFormat="1" applyFont="1" applyFill="1" applyBorder="1" applyAlignment="1" applyProtection="1">
      <alignment horizontal="center" vertical="center"/>
      <protection locked="0"/>
    </xf>
    <xf numFmtId="20" fontId="3" fillId="9" borderId="0" xfId="0" applyNumberFormat="1" applyFont="1" applyFill="1" applyBorder="1" applyAlignment="1">
      <alignment horizontal="center" vertical="center"/>
    </xf>
    <xf numFmtId="20" fontId="1" fillId="3" borderId="15" xfId="0" applyNumberFormat="1" applyFont="1" applyFill="1" applyBorder="1" applyAlignment="1" applyProtection="1">
      <alignment horizontal="center" vertical="center"/>
      <protection locked="0"/>
    </xf>
    <xf numFmtId="20" fontId="1" fillId="0" borderId="17" xfId="0" applyNumberFormat="1" applyFont="1" applyBorder="1" applyAlignment="1" applyProtection="1">
      <alignment horizontal="center" vertical="center"/>
      <protection locked="0"/>
    </xf>
    <xf numFmtId="20" fontId="0" fillId="0" borderId="34" xfId="0" applyNumberFormat="1" applyBorder="1" applyAlignment="1" applyProtection="1">
      <alignment horizontal="center" vertical="center"/>
      <protection locked="0"/>
    </xf>
    <xf numFmtId="20" fontId="0" fillId="0" borderId="34" xfId="0" applyNumberFormat="1" applyFont="1" applyBorder="1" applyAlignment="1" applyProtection="1">
      <alignment horizontal="center" vertical="center"/>
      <protection locked="0"/>
    </xf>
    <xf numFmtId="20" fontId="0" fillId="3" borderId="29" xfId="0" applyNumberFormat="1" applyFill="1" applyBorder="1" applyAlignment="1" applyProtection="1">
      <alignment horizontal="center" vertical="center"/>
      <protection locked="0"/>
    </xf>
    <xf numFmtId="20" fontId="0" fillId="0" borderId="17" xfId="0" applyNumberFormat="1" applyFont="1" applyBorder="1" applyAlignment="1" applyProtection="1">
      <alignment horizontal="center" vertical="center"/>
      <protection locked="0"/>
    </xf>
    <xf numFmtId="20" fontId="1" fillId="3" borderId="29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left" vertical="center" indent="1"/>
    </xf>
    <xf numFmtId="185" fontId="0" fillId="0" borderId="7" xfId="0" applyNumberFormat="1" applyFont="1" applyBorder="1" applyAlignment="1" applyProtection="1">
      <alignment horizontal="right" vertical="center" indent="1"/>
    </xf>
    <xf numFmtId="183" fontId="1" fillId="7" borderId="14" xfId="0" applyNumberFormat="1" applyFont="1" applyFill="1" applyBorder="1" applyAlignment="1">
      <alignment horizontal="center" vertical="center"/>
    </xf>
    <xf numFmtId="183" fontId="1" fillId="7" borderId="35" xfId="0" applyNumberFormat="1" applyFont="1" applyFill="1" applyBorder="1" applyAlignment="1">
      <alignment horizontal="center" vertical="center"/>
    </xf>
    <xf numFmtId="183" fontId="1" fillId="7" borderId="9" xfId="0" applyNumberFormat="1" applyFont="1" applyFill="1" applyBorder="1" applyAlignment="1">
      <alignment horizontal="center" vertical="center"/>
    </xf>
    <xf numFmtId="183" fontId="1" fillId="7" borderId="23" xfId="0" applyNumberFormat="1" applyFont="1" applyFill="1" applyBorder="1" applyAlignment="1">
      <alignment horizontal="center" vertical="center"/>
    </xf>
    <xf numFmtId="183" fontId="1" fillId="7" borderId="36" xfId="0" applyNumberFormat="1" applyFont="1" applyFill="1" applyBorder="1" applyAlignment="1">
      <alignment horizontal="center" vertical="center"/>
    </xf>
    <xf numFmtId="20" fontId="0" fillId="4" borderId="29" xfId="0" applyNumberFormat="1" applyFill="1" applyBorder="1" applyAlignment="1" applyProtection="1">
      <alignment horizontal="center" vertical="center"/>
      <protection locked="0"/>
    </xf>
    <xf numFmtId="20" fontId="0" fillId="4" borderId="31" xfId="0" applyNumberFormat="1" applyFill="1" applyBorder="1" applyAlignment="1" applyProtection="1">
      <alignment horizontal="center" vertical="center"/>
      <protection locked="0"/>
    </xf>
    <xf numFmtId="20" fontId="0" fillId="4" borderId="17" xfId="0" applyNumberFormat="1" applyFill="1" applyBorder="1" applyAlignment="1" applyProtection="1">
      <alignment horizontal="center" vertical="center"/>
      <protection locked="0"/>
    </xf>
    <xf numFmtId="20" fontId="0" fillId="4" borderId="31" xfId="0" applyNumberFormat="1" applyFont="1" applyFill="1" applyBorder="1" applyAlignment="1" applyProtection="1">
      <alignment horizontal="center" vertical="center"/>
      <protection locked="0"/>
    </xf>
    <xf numFmtId="20" fontId="0" fillId="4" borderId="16" xfId="0" applyNumberFormat="1" applyFill="1" applyBorder="1" applyAlignment="1" applyProtection="1">
      <alignment horizontal="center" vertical="center"/>
      <protection locked="0"/>
    </xf>
    <xf numFmtId="20" fontId="0" fillId="4" borderId="37" xfId="0" applyNumberFormat="1" applyFill="1" applyBorder="1" applyAlignment="1" applyProtection="1">
      <alignment horizontal="center" vertical="center"/>
      <protection locked="0"/>
    </xf>
    <xf numFmtId="20" fontId="0" fillId="4" borderId="1" xfId="0" applyNumberFormat="1" applyFill="1" applyBorder="1" applyAlignment="1" applyProtection="1">
      <alignment horizontal="center" vertical="center"/>
      <protection locked="0"/>
    </xf>
    <xf numFmtId="14" fontId="0" fillId="0" borderId="23" xfId="0" applyNumberFormat="1" applyFont="1" applyFill="1" applyBorder="1" applyAlignment="1" applyProtection="1">
      <alignment horizontal="center" vertical="center"/>
      <protection locked="0"/>
    </xf>
    <xf numFmtId="20" fontId="1" fillId="7" borderId="12" xfId="0" applyNumberFormat="1" applyFont="1" applyFill="1" applyBorder="1" applyAlignment="1">
      <alignment horizontal="center"/>
    </xf>
    <xf numFmtId="14" fontId="1" fillId="7" borderId="38" xfId="0" applyNumberFormat="1" applyFont="1" applyFill="1" applyBorder="1" applyAlignment="1">
      <alignment horizontal="left" vertical="center" indent="1"/>
    </xf>
    <xf numFmtId="183" fontId="1" fillId="7" borderId="39" xfId="0" applyNumberFormat="1" applyFont="1" applyFill="1" applyBorder="1" applyAlignment="1">
      <alignment horizontal="center" vertical="center"/>
    </xf>
    <xf numFmtId="0" fontId="0" fillId="3" borderId="11" xfId="0" applyFill="1" applyBorder="1" applyAlignment="1" applyProtection="1">
      <alignment horizontal="right" indent="2"/>
    </xf>
    <xf numFmtId="0" fontId="0" fillId="3" borderId="12" xfId="0" applyFill="1" applyBorder="1" applyAlignment="1" applyProtection="1">
      <alignment horizontal="right" indent="2"/>
    </xf>
    <xf numFmtId="0" fontId="0" fillId="3" borderId="8" xfId="0" applyFill="1" applyBorder="1" applyAlignment="1" applyProtection="1">
      <alignment horizontal="right" indent="2"/>
    </xf>
    <xf numFmtId="0" fontId="0" fillId="3" borderId="0" xfId="0" applyFill="1" applyBorder="1" applyAlignment="1" applyProtection="1">
      <alignment horizontal="right" indent="2"/>
    </xf>
    <xf numFmtId="0" fontId="0" fillId="3" borderId="9" xfId="0" applyFill="1" applyBorder="1" applyAlignment="1" applyProtection="1">
      <alignment horizontal="right" indent="2"/>
    </xf>
    <xf numFmtId="0" fontId="0" fillId="3" borderId="14" xfId="0" applyFill="1" applyBorder="1" applyAlignment="1" applyProtection="1">
      <alignment horizontal="right" indent="2"/>
    </xf>
    <xf numFmtId="20" fontId="3" fillId="9" borderId="7" xfId="0" applyNumberFormat="1" applyFont="1" applyFill="1" applyBorder="1" applyAlignment="1">
      <alignment horizontal="center" vertical="center"/>
    </xf>
    <xf numFmtId="20" fontId="3" fillId="9" borderId="13" xfId="0" applyNumberFormat="1" applyFont="1" applyFill="1" applyBorder="1" applyAlignment="1">
      <alignment horizontal="center" vertical="center"/>
    </xf>
    <xf numFmtId="20" fontId="0" fillId="4" borderId="40" xfId="0" applyNumberFormat="1" applyFill="1" applyBorder="1" applyAlignment="1" applyProtection="1">
      <alignment horizontal="center" vertical="center"/>
      <protection locked="0"/>
    </xf>
    <xf numFmtId="20" fontId="0" fillId="0" borderId="15" xfId="0" applyNumberFormat="1" applyFont="1" applyFill="1" applyBorder="1" applyAlignment="1" applyProtection="1">
      <alignment horizontal="center" vertical="center"/>
    </xf>
    <xf numFmtId="20" fontId="0" fillId="0" borderId="16" xfId="0" applyNumberFormat="1" applyFont="1" applyFill="1" applyBorder="1" applyAlignment="1" applyProtection="1">
      <alignment horizontal="center" vertical="center"/>
    </xf>
    <xf numFmtId="20" fontId="0" fillId="0" borderId="17" xfId="0" applyNumberFormat="1" applyFont="1" applyFill="1" applyBorder="1" applyAlignment="1" applyProtection="1">
      <alignment horizontal="center" vertical="center"/>
    </xf>
    <xf numFmtId="183" fontId="1" fillId="7" borderId="34" xfId="0" applyNumberFormat="1" applyFont="1" applyFill="1" applyBorder="1" applyAlignment="1" applyProtection="1">
      <alignment horizontal="center" vertical="center"/>
    </xf>
    <xf numFmtId="20" fontId="1" fillId="3" borderId="15" xfId="0" applyNumberFormat="1" applyFont="1" applyFill="1" applyBorder="1" applyAlignment="1" applyProtection="1">
      <alignment horizontal="center" vertical="center"/>
    </xf>
    <xf numFmtId="20" fontId="1" fillId="3" borderId="16" xfId="0" applyNumberFormat="1" applyFont="1" applyFill="1" applyBorder="1" applyAlignment="1" applyProtection="1">
      <alignment horizontal="center" vertical="center"/>
    </xf>
    <xf numFmtId="20" fontId="1" fillId="3" borderId="17" xfId="0" applyNumberFormat="1" applyFont="1" applyFill="1" applyBorder="1" applyAlignment="1" applyProtection="1">
      <alignment horizontal="center" vertical="center"/>
    </xf>
    <xf numFmtId="20" fontId="0" fillId="3" borderId="15" xfId="0" applyNumberFormat="1" applyFont="1" applyFill="1" applyBorder="1" applyAlignment="1" applyProtection="1">
      <alignment horizontal="center" vertical="center"/>
    </xf>
    <xf numFmtId="20" fontId="0" fillId="3" borderId="16" xfId="0" applyNumberFormat="1" applyFont="1" applyFill="1" applyBorder="1" applyAlignment="1" applyProtection="1">
      <alignment horizontal="center" vertical="center"/>
    </xf>
    <xf numFmtId="20" fontId="0" fillId="3" borderId="17" xfId="0" applyNumberFormat="1" applyFont="1" applyFill="1" applyBorder="1" applyAlignment="1" applyProtection="1">
      <alignment horizontal="center" vertical="center"/>
    </xf>
    <xf numFmtId="20" fontId="0" fillId="3" borderId="15" xfId="0" applyNumberFormat="1" applyFill="1" applyBorder="1" applyAlignment="1" applyProtection="1">
      <alignment horizontal="center" vertical="center"/>
    </xf>
    <xf numFmtId="20" fontId="0" fillId="3" borderId="16" xfId="0" applyNumberFormat="1" applyFill="1" applyBorder="1" applyAlignment="1" applyProtection="1">
      <alignment horizontal="center" vertical="center"/>
    </xf>
    <xf numFmtId="20" fontId="0" fillId="3" borderId="17" xfId="0" applyNumberFormat="1" applyFill="1" applyBorder="1" applyAlignment="1" applyProtection="1">
      <alignment horizontal="center" vertical="center"/>
    </xf>
    <xf numFmtId="49" fontId="0" fillId="4" borderId="44" xfId="0" applyNumberFormat="1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49" fontId="0" fillId="4" borderId="28" xfId="0" applyNumberFormat="1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20" fontId="1" fillId="8" borderId="13" xfId="0" applyNumberFormat="1" applyFont="1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0" fontId="1" fillId="7" borderId="11" xfId="0" applyNumberFormat="1" applyFont="1" applyFill="1" applyBorder="1" applyAlignment="1">
      <alignment horizontal="left" vertical="center" indent="1"/>
    </xf>
    <xf numFmtId="0" fontId="1" fillId="7" borderId="13" xfId="0" applyNumberFormat="1" applyFont="1" applyFill="1" applyBorder="1" applyAlignment="1">
      <alignment horizontal="left" vertical="center" indent="1"/>
    </xf>
    <xf numFmtId="0" fontId="0" fillId="8" borderId="9" xfId="0" applyFill="1" applyBorder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6" fillId="3" borderId="41" xfId="0" applyFont="1" applyFill="1" applyBorder="1" applyAlignment="1">
      <alignment horizontal="left" vertical="center" wrapText="1" indent="1"/>
    </xf>
    <xf numFmtId="0" fontId="6" fillId="3" borderId="43" xfId="0" applyFont="1" applyFill="1" applyBorder="1" applyAlignment="1">
      <alignment horizontal="left" vertical="center" wrapText="1" indent="1"/>
    </xf>
    <xf numFmtId="14" fontId="1" fillId="7" borderId="11" xfId="0" applyNumberFormat="1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1" fillId="8" borderId="12" xfId="0" applyFont="1" applyFill="1" applyBorder="1" applyAlignment="1" applyProtection="1">
      <alignment vertical="center" wrapText="1"/>
    </xf>
    <xf numFmtId="0" fontId="0" fillId="8" borderId="14" xfId="0" applyFill="1" applyBorder="1" applyAlignment="1" applyProtection="1">
      <alignment vertical="center"/>
    </xf>
    <xf numFmtId="49" fontId="0" fillId="0" borderId="41" xfId="0" applyNumberFormat="1" applyBorder="1" applyAlignment="1" applyProtection="1">
      <alignment horizontal="left" vertical="center" indent="1"/>
      <protection locked="0"/>
    </xf>
    <xf numFmtId="49" fontId="0" fillId="0" borderId="42" xfId="0" applyNumberFormat="1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43" xfId="0" applyBorder="1" applyAlignment="1" applyProtection="1">
      <alignment horizontal="left" vertical="center" indent="1"/>
      <protection locked="0"/>
    </xf>
    <xf numFmtId="20" fontId="0" fillId="8" borderId="8" xfId="0" applyNumberFormat="1" applyFill="1" applyBorder="1" applyAlignment="1" applyProtection="1">
      <alignment horizontal="center" vertical="top" wrapText="1"/>
    </xf>
    <xf numFmtId="0" fontId="0" fillId="8" borderId="0" xfId="0" applyFill="1" applyAlignment="1">
      <alignment horizontal="center" vertical="top" wrapText="1"/>
    </xf>
    <xf numFmtId="0" fontId="0" fillId="8" borderId="7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0" xfId="0" applyFill="1" applyBorder="1" applyAlignment="1">
      <alignment horizontal="center" vertical="top" wrapText="1"/>
    </xf>
    <xf numFmtId="20" fontId="0" fillId="8" borderId="11" xfId="0" applyNumberFormat="1" applyFill="1" applyBorder="1" applyAlignment="1" applyProtection="1">
      <alignment horizontal="center" wrapText="1"/>
    </xf>
    <xf numFmtId="0" fontId="0" fillId="8" borderId="12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4" borderId="47" xfId="0" applyFill="1" applyBorder="1" applyProtection="1"/>
    <xf numFmtId="0" fontId="0" fillId="4" borderId="48" xfId="0" applyFill="1" applyBorder="1" applyProtection="1"/>
    <xf numFmtId="49" fontId="0" fillId="0" borderId="9" xfId="0" applyNumberFormat="1" applyBorder="1" applyAlignment="1" applyProtection="1">
      <alignment horizontal="left" vertical="center" indent="1"/>
      <protection locked="0"/>
    </xf>
    <xf numFmtId="49" fontId="0" fillId="0" borderId="14" xfId="0" applyNumberFormat="1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20" fontId="1" fillId="8" borderId="11" xfId="0" applyNumberFormat="1" applyFont="1" applyFill="1" applyBorder="1" applyAlignment="1" applyProtection="1">
      <alignment horizontal="left" vertical="center" indent="1"/>
    </xf>
    <xf numFmtId="0" fontId="0" fillId="8" borderId="9" xfId="0" applyFill="1" applyBorder="1" applyAlignment="1" applyProtection="1">
      <alignment horizontal="left" vertical="center" indent="1"/>
    </xf>
    <xf numFmtId="14" fontId="6" fillId="4" borderId="41" xfId="0" applyNumberFormat="1" applyFont="1" applyFill="1" applyBorder="1" applyAlignment="1">
      <alignment horizontal="left" vertical="center" wrapText="1" indent="1"/>
    </xf>
    <xf numFmtId="0" fontId="6" fillId="3" borderId="43" xfId="0" applyFont="1" applyFill="1" applyBorder="1" applyAlignment="1">
      <alignment horizontal="left" vertical="center" indent="1"/>
    </xf>
    <xf numFmtId="14" fontId="1" fillId="7" borderId="49" xfId="0" applyNumberFormat="1" applyFont="1" applyFill="1" applyBorder="1" applyAlignment="1">
      <alignment horizontal="center"/>
    </xf>
    <xf numFmtId="0" fontId="0" fillId="8" borderId="12" xfId="0" applyFill="1" applyBorder="1" applyAlignment="1"/>
    <xf numFmtId="182" fontId="11" fillId="0" borderId="22" xfId="0" applyNumberFormat="1" applyFont="1" applyBorder="1" applyAlignment="1" applyProtection="1">
      <alignment horizontal="center" vertical="center"/>
      <protection locked="0"/>
    </xf>
    <xf numFmtId="182" fontId="11" fillId="0" borderId="23" xfId="0" applyNumberFormat="1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 applyAlignment="1">
      <alignment horizontal="left" vertical="center" indent="1"/>
    </xf>
    <xf numFmtId="14" fontId="1" fillId="4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14" fontId="0" fillId="0" borderId="0" xfId="0" applyNumberFormat="1" applyBorder="1" applyAlignment="1">
      <alignment horizontal="center"/>
    </xf>
    <xf numFmtId="20" fontId="0" fillId="0" borderId="0" xfId="0" applyNumberFormat="1" applyFont="1" applyBorder="1" applyAlignment="1">
      <alignment horizontal="center"/>
    </xf>
    <xf numFmtId="14" fontId="1" fillId="4" borderId="22" xfId="0" applyNumberFormat="1" applyFont="1" applyFill="1" applyBorder="1" applyAlignment="1">
      <alignment horizontal="right" vertical="center"/>
    </xf>
    <xf numFmtId="14" fontId="1" fillId="4" borderId="24" xfId="0" applyNumberFormat="1" applyFont="1" applyFill="1" applyBorder="1" applyAlignment="1">
      <alignment horizontal="right" vertical="center"/>
    </xf>
    <xf numFmtId="14" fontId="0" fillId="0" borderId="22" xfId="0" applyNumberFormat="1" applyFont="1" applyFill="1" applyBorder="1" applyAlignment="1" applyProtection="1">
      <alignment horizontal="center" vertical="center"/>
      <protection locked="0"/>
    </xf>
    <xf numFmtId="14" fontId="0" fillId="0" borderId="23" xfId="0" applyNumberFormat="1" applyFont="1" applyFill="1" applyBorder="1" applyAlignment="1" applyProtection="1">
      <alignment horizontal="center" vertical="center"/>
      <protection locked="0"/>
    </xf>
    <xf numFmtId="20" fontId="1" fillId="4" borderId="22" xfId="0" applyNumberFormat="1" applyFont="1" applyFill="1" applyBorder="1" applyAlignment="1">
      <alignment horizontal="right" vertical="center"/>
    </xf>
    <xf numFmtId="20" fontId="1" fillId="4" borderId="23" xfId="0" applyNumberFormat="1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 wrapText="1" indent="1"/>
    </xf>
    <xf numFmtId="0" fontId="6" fillId="3" borderId="10" xfId="0" applyFont="1" applyFill="1" applyBorder="1" applyAlignment="1">
      <alignment horizontal="left" vertical="center" wrapText="1" indent="1"/>
    </xf>
    <xf numFmtId="20" fontId="1" fillId="7" borderId="12" xfId="0" applyNumberFormat="1" applyFont="1" applyFill="1" applyBorder="1" applyAlignment="1">
      <alignment horizontal="center"/>
    </xf>
    <xf numFmtId="20" fontId="0" fillId="8" borderId="12" xfId="0" applyNumberForma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49" fontId="0" fillId="4" borderId="41" xfId="0" applyNumberForma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14" fontId="7" fillId="8" borderId="11" xfId="0" applyNumberFormat="1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0" fontId="1" fillId="7" borderId="12" xfId="0" applyNumberFormat="1" applyFont="1" applyFill="1" applyBorder="1" applyAlignment="1">
      <alignment horizontal="center" vertical="center"/>
    </xf>
    <xf numFmtId="20" fontId="1" fillId="7" borderId="13" xfId="0" applyNumberFormat="1" applyFont="1" applyFill="1" applyBorder="1" applyAlignment="1">
      <alignment horizontal="center" vertical="center"/>
    </xf>
    <xf numFmtId="20" fontId="1" fillId="7" borderId="14" xfId="0" applyNumberFormat="1" applyFont="1" applyFill="1" applyBorder="1" applyAlignment="1">
      <alignment horizontal="center" vertical="center"/>
    </xf>
    <xf numFmtId="20" fontId="1" fillId="7" borderId="1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" fillId="0" borderId="7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2"/>
    </xf>
    <xf numFmtId="0" fontId="2" fillId="0" borderId="10" xfId="0" applyFont="1" applyBorder="1" applyAlignment="1">
      <alignment horizontal="left" vertical="center" indent="2"/>
    </xf>
    <xf numFmtId="14" fontId="4" fillId="5" borderId="23" xfId="0" applyNumberFormat="1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14" fontId="0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1" xfId="0" applyBorder="1" applyAlignment="1" applyProtection="1">
      <alignment horizontal="left" vertical="center" indent="1"/>
      <protection locked="0"/>
    </xf>
    <xf numFmtId="49" fontId="0" fillId="0" borderId="14" xfId="0" applyNumberFormat="1" applyFont="1" applyBorder="1" applyAlignment="1" applyProtection="1">
      <alignment horizontal="left" vertical="center" indent="1"/>
      <protection locked="0"/>
    </xf>
    <xf numFmtId="49" fontId="0" fillId="0" borderId="10" xfId="0" applyNumberFormat="1" applyFont="1" applyBorder="1" applyAlignment="1" applyProtection="1">
      <alignment horizontal="left" vertical="center" indent="1"/>
      <protection locked="0"/>
    </xf>
    <xf numFmtId="14" fontId="2" fillId="5" borderId="23" xfId="0" applyNumberFormat="1" applyFont="1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49" fontId="0" fillId="4" borderId="44" xfId="0" applyNumberFormat="1" applyFont="1" applyFill="1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left" vertical="center" indent="1"/>
      <protection locked="0"/>
    </xf>
    <xf numFmtId="0" fontId="6" fillId="3" borderId="28" xfId="0" applyFont="1" applyFill="1" applyBorder="1" applyAlignment="1">
      <alignment horizontal="left" vertical="center" wrapText="1" indent="1"/>
    </xf>
    <xf numFmtId="0" fontId="6" fillId="3" borderId="51" xfId="0" applyFont="1" applyFill="1" applyBorder="1" applyAlignment="1">
      <alignment horizontal="left" vertical="center" wrapText="1" indent="1"/>
    </xf>
    <xf numFmtId="49" fontId="0" fillId="0" borderId="28" xfId="0" applyNumberFormat="1" applyBorder="1" applyAlignment="1" applyProtection="1">
      <alignment horizontal="left" vertical="center" indent="1"/>
      <protection locked="0"/>
    </xf>
    <xf numFmtId="49" fontId="0" fillId="0" borderId="50" xfId="0" applyNumberFormat="1" applyBorder="1" applyAlignment="1" applyProtection="1">
      <alignment horizontal="left" vertical="center" indent="1"/>
      <protection locked="0"/>
    </xf>
    <xf numFmtId="49" fontId="0" fillId="0" borderId="51" xfId="0" applyNumberFormat="1" applyBorder="1" applyAlignment="1" applyProtection="1">
      <alignment horizontal="left" vertical="center" indent="1"/>
      <protection locked="0"/>
    </xf>
    <xf numFmtId="14" fontId="1" fillId="7" borderId="52" xfId="0" applyNumberFormat="1" applyFont="1" applyFill="1" applyBorder="1" applyAlignment="1">
      <alignment horizontal="center"/>
    </xf>
    <xf numFmtId="14" fontId="1" fillId="7" borderId="23" xfId="0" applyNumberFormat="1" applyFont="1" applyFill="1" applyBorder="1" applyAlignment="1">
      <alignment horizontal="center"/>
    </xf>
    <xf numFmtId="14" fontId="1" fillId="7" borderId="24" xfId="0" applyNumberFormat="1" applyFont="1" applyFill="1" applyBorder="1" applyAlignment="1">
      <alignment horizontal="center"/>
    </xf>
    <xf numFmtId="182" fontId="11" fillId="0" borderId="24" xfId="0" applyNumberFormat="1" applyFont="1" applyBorder="1" applyAlignment="1" applyProtection="1">
      <alignment horizontal="center" vertical="center"/>
      <protection locked="0"/>
    </xf>
    <xf numFmtId="14" fontId="1" fillId="4" borderId="12" xfId="0" applyNumberFormat="1" applyFont="1" applyFill="1" applyBorder="1" applyAlignment="1">
      <alignment horizontal="right"/>
    </xf>
    <xf numFmtId="14" fontId="1" fillId="7" borderId="9" xfId="0" applyNumberFormat="1" applyFont="1" applyFill="1" applyBorder="1" applyAlignment="1">
      <alignment horizontal="center" vertical="center"/>
    </xf>
    <xf numFmtId="0" fontId="1" fillId="7" borderId="9" xfId="0" applyNumberFormat="1" applyFont="1" applyFill="1" applyBorder="1" applyAlignment="1">
      <alignment horizontal="left" vertical="center" indent="1"/>
    </xf>
    <xf numFmtId="0" fontId="1" fillId="7" borderId="10" xfId="0" applyNumberFormat="1" applyFont="1" applyFill="1" applyBorder="1" applyAlignment="1">
      <alignment horizontal="left" vertical="center" indent="1"/>
    </xf>
    <xf numFmtId="14" fontId="6" fillId="4" borderId="43" xfId="0" applyNumberFormat="1" applyFont="1" applyFill="1" applyBorder="1" applyAlignment="1">
      <alignment horizontal="left" vertical="center" wrapText="1" indent="1"/>
    </xf>
    <xf numFmtId="0" fontId="6" fillId="3" borderId="28" xfId="0" applyFont="1" applyFill="1" applyBorder="1" applyAlignment="1">
      <alignment horizontal="left" vertical="center" indent="1"/>
    </xf>
    <xf numFmtId="0" fontId="6" fillId="3" borderId="51" xfId="0" applyFont="1" applyFill="1" applyBorder="1" applyAlignment="1">
      <alignment horizontal="left" vertical="center" indent="1"/>
    </xf>
    <xf numFmtId="20" fontId="1" fillId="4" borderId="24" xfId="0" applyNumberFormat="1" applyFont="1" applyFill="1" applyBorder="1" applyAlignment="1">
      <alignment horizontal="right" vertical="center"/>
    </xf>
  </cellXfs>
  <cellStyles count="3">
    <cellStyle name="Rot" xfId="1" xr:uid="{13357AB9-B5AA-4EF8-B1DA-D10CC9AA613D}"/>
    <cellStyle name="Rote Zeit" xfId="2" xr:uid="{5F864C88-5B24-4531-BA5F-CAEF86D9CE64}"/>
    <cellStyle name="Standard" xfId="0" builtinId="0"/>
  </cellStyles>
  <dxfs count="218"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</font>
      <fill>
        <patternFill patternType="solid">
          <fgColor indexed="9"/>
          <bgColor theme="0" tint="-4.9989318521683403E-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9"/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1112" name="Grafik 1">
          <a:extLst>
            <a:ext uri="{FF2B5EF4-FFF2-40B4-BE49-F238E27FC236}">
              <a16:creationId xmlns:a16="http://schemas.microsoft.com/office/drawing/2014/main" id="{266676A5-6BBB-B1C9-3EE9-A9666C5D9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2132" name="Grafik 2">
          <a:extLst>
            <a:ext uri="{FF2B5EF4-FFF2-40B4-BE49-F238E27FC236}">
              <a16:creationId xmlns:a16="http://schemas.microsoft.com/office/drawing/2014/main" id="{25B94AA2-F136-65CC-962E-DA5CA440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3156" name="Grafik 2">
          <a:extLst>
            <a:ext uri="{FF2B5EF4-FFF2-40B4-BE49-F238E27FC236}">
              <a16:creationId xmlns:a16="http://schemas.microsoft.com/office/drawing/2014/main" id="{C1851814-48FF-BADA-E19B-198CC62C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4180" name="Grafik 2">
          <a:extLst>
            <a:ext uri="{FF2B5EF4-FFF2-40B4-BE49-F238E27FC236}">
              <a16:creationId xmlns:a16="http://schemas.microsoft.com/office/drawing/2014/main" id="{B2FAE4CD-CD9F-F8C6-E8C1-AA664590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5204" name="Grafik 3">
          <a:extLst>
            <a:ext uri="{FF2B5EF4-FFF2-40B4-BE49-F238E27FC236}">
              <a16:creationId xmlns:a16="http://schemas.microsoft.com/office/drawing/2014/main" id="{A47CE86B-17A7-8D1D-02BA-E45ED60E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6228" name="Grafik 2">
          <a:extLst>
            <a:ext uri="{FF2B5EF4-FFF2-40B4-BE49-F238E27FC236}">
              <a16:creationId xmlns:a16="http://schemas.microsoft.com/office/drawing/2014/main" id="{64AD6916-3139-4760-345B-3635A6B1A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7252" name="Grafik 2">
          <a:extLst>
            <a:ext uri="{FF2B5EF4-FFF2-40B4-BE49-F238E27FC236}">
              <a16:creationId xmlns:a16="http://schemas.microsoft.com/office/drawing/2014/main" id="{307BC014-A7C9-896B-6AE9-18F12D2E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8276" name="Grafik 2">
          <a:extLst>
            <a:ext uri="{FF2B5EF4-FFF2-40B4-BE49-F238E27FC236}">
              <a16:creationId xmlns:a16="http://schemas.microsoft.com/office/drawing/2014/main" id="{DBF8EEDF-B388-8B00-473E-5997D651B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9300" name="Grafik 2">
          <a:extLst>
            <a:ext uri="{FF2B5EF4-FFF2-40B4-BE49-F238E27FC236}">
              <a16:creationId xmlns:a16="http://schemas.microsoft.com/office/drawing/2014/main" id="{B1559D60-50ED-18B0-3342-51C20A29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10324" name="Grafik 2">
          <a:extLst>
            <a:ext uri="{FF2B5EF4-FFF2-40B4-BE49-F238E27FC236}">
              <a16:creationId xmlns:a16="http://schemas.microsoft.com/office/drawing/2014/main" id="{929087CC-8DC4-6F8B-C826-05FFB74F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11348" name="Grafik 2">
          <a:extLst>
            <a:ext uri="{FF2B5EF4-FFF2-40B4-BE49-F238E27FC236}">
              <a16:creationId xmlns:a16="http://schemas.microsoft.com/office/drawing/2014/main" id="{7189BFCD-53B5-22AF-CED5-6C7B7C95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4</xdr:row>
      <xdr:rowOff>200025</xdr:rowOff>
    </xdr:from>
    <xdr:to>
      <xdr:col>25</xdr:col>
      <xdr:colOff>1104900</xdr:colOff>
      <xdr:row>9</xdr:row>
      <xdr:rowOff>9525</xdr:rowOff>
    </xdr:to>
    <xdr:pic>
      <xdr:nvPicPr>
        <xdr:cNvPr id="12372" name="Grafik 2">
          <a:extLst>
            <a:ext uri="{FF2B5EF4-FFF2-40B4-BE49-F238E27FC236}">
              <a16:creationId xmlns:a16="http://schemas.microsoft.com/office/drawing/2014/main" id="{E948C631-DDAF-27BE-C9C5-2064D9DD7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171575"/>
          <a:ext cx="4029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2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2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9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1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1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1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1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109B-C1F7-4FE1-A42B-B8C78BF3DBC7}">
  <sheetPr codeName="Tabelle1">
    <pageSetUpPr fitToPage="1"/>
  </sheetPr>
  <dimension ref="B1:AH55"/>
  <sheetViews>
    <sheetView showGridLines="0" showRowColHeaders="0" tabSelected="1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4.140625" style="2" hidden="1" customWidth="1"/>
    <col min="16" max="21" width="10.140625" style="2" hidden="1" customWidth="1"/>
    <col min="22" max="22" width="10" style="2" hidden="1" customWidth="1"/>
    <col min="23" max="23" width="7.28515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36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46023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16">
        <f>Beginndatum_1</f>
        <v>46023</v>
      </c>
      <c r="C14" s="62">
        <v>0</v>
      </c>
      <c r="D14" s="62">
        <v>0</v>
      </c>
      <c r="E14" s="62"/>
      <c r="F14" s="63"/>
      <c r="G14" s="120">
        <v>0</v>
      </c>
      <c r="H14" s="92"/>
      <c r="I14" s="140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 t="shared" ref="P14:P44" si="0">IF(ISNUMBER(B14),IF(WEEKDAY(B14,1)=1,1,0),0)</f>
        <v>0</v>
      </c>
      <c r="Q14" s="76">
        <f t="shared" ref="Q14:Q44" si="1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1</v>
      </c>
      <c r="R14" s="76">
        <f t="shared" ref="R14:R44" si="2">IF(ISNUMBER(B14),IF(OR(B14=Weihnachtstag_1_1,B14=Weihnachtstag_2_1,B14=Tag_der_Arbeit_1),1,0),0)</f>
        <v>0</v>
      </c>
      <c r="S14" s="76">
        <f t="shared" ref="S14:S44" si="3">IF(ISNUMBER(B14),IF(B14=Heiligabend_1,1,0),0)</f>
        <v>0</v>
      </c>
      <c r="T14" s="76">
        <f t="shared" ref="T14:T44" si="4">IF(ISNUMBER(B14),IF(B14=Sylvester_1,1,0),0)</f>
        <v>0</v>
      </c>
      <c r="U14" s="76">
        <f t="shared" ref="U14:U44" si="5">IF(ISNUMBER(B14),IF(WEEKDAY(B14+1,1)=1,1,0),0)</f>
        <v>0</v>
      </c>
      <c r="V14" s="76">
        <f t="shared" ref="V14:V44" si="6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7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46024</v>
      </c>
      <c r="C15" s="64"/>
      <c r="D15" s="64"/>
      <c r="E15" s="64"/>
      <c r="F15" s="64"/>
      <c r="G15" s="121"/>
      <c r="H15" s="89"/>
      <c r="I15" s="141">
        <f t="shared" ref="I15:I44" si="8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si="0"/>
        <v>0</v>
      </c>
      <c r="Q15" s="76">
        <f t="shared" si="1"/>
        <v>0</v>
      </c>
      <c r="R15" s="76">
        <f t="shared" si="2"/>
        <v>0</v>
      </c>
      <c r="S15" s="76">
        <f t="shared" si="3"/>
        <v>0</v>
      </c>
      <c r="T15" s="76">
        <f t="shared" si="4"/>
        <v>0</v>
      </c>
      <c r="U15" s="76">
        <f t="shared" si="5"/>
        <v>0</v>
      </c>
      <c r="V15" s="76">
        <f t="shared" si="6"/>
        <v>0</v>
      </c>
      <c r="W15" s="76">
        <f t="shared" si="7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46025</v>
      </c>
      <c r="C16" s="64"/>
      <c r="D16" s="64"/>
      <c r="E16" s="64"/>
      <c r="F16" s="64"/>
      <c r="G16" s="121"/>
      <c r="H16" s="89"/>
      <c r="I16" s="141">
        <f t="shared" si="8"/>
        <v>0</v>
      </c>
      <c r="J16" s="153"/>
      <c r="K16" s="154"/>
      <c r="L16" s="154"/>
      <c r="M16" s="154"/>
      <c r="N16" s="155"/>
      <c r="O16" s="71"/>
      <c r="P16" s="76">
        <f t="shared" si="0"/>
        <v>0</v>
      </c>
      <c r="Q16" s="76">
        <f t="shared" si="1"/>
        <v>0</v>
      </c>
      <c r="R16" s="76">
        <f t="shared" si="2"/>
        <v>0</v>
      </c>
      <c r="S16" s="76">
        <f t="shared" si="3"/>
        <v>0</v>
      </c>
      <c r="T16" s="76">
        <f t="shared" si="4"/>
        <v>0</v>
      </c>
      <c r="U16" s="76">
        <f t="shared" si="5"/>
        <v>1</v>
      </c>
      <c r="V16" s="76">
        <f t="shared" si="6"/>
        <v>0</v>
      </c>
      <c r="W16" s="76">
        <f t="shared" si="7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46026</v>
      </c>
      <c r="C17" s="64"/>
      <c r="D17" s="64"/>
      <c r="E17" s="64"/>
      <c r="F17" s="64"/>
      <c r="G17" s="121"/>
      <c r="H17" s="89"/>
      <c r="I17" s="141">
        <f t="shared" si="8"/>
        <v>0</v>
      </c>
      <c r="J17" s="153"/>
      <c r="K17" s="154"/>
      <c r="L17" s="154"/>
      <c r="M17" s="154"/>
      <c r="N17" s="155"/>
      <c r="O17" s="71"/>
      <c r="P17" s="76">
        <f t="shared" si="0"/>
        <v>1</v>
      </c>
      <c r="Q17" s="76">
        <f t="shared" si="1"/>
        <v>0</v>
      </c>
      <c r="R17" s="76">
        <f t="shared" si="2"/>
        <v>0</v>
      </c>
      <c r="S17" s="76">
        <f t="shared" si="3"/>
        <v>0</v>
      </c>
      <c r="T17" s="76">
        <f t="shared" si="4"/>
        <v>0</v>
      </c>
      <c r="U17" s="76">
        <f t="shared" si="5"/>
        <v>0</v>
      </c>
      <c r="V17" s="76">
        <f t="shared" si="6"/>
        <v>0</v>
      </c>
      <c r="W17" s="76">
        <f t="shared" si="7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46027</v>
      </c>
      <c r="C18" s="64"/>
      <c r="D18" s="64"/>
      <c r="E18" s="64"/>
      <c r="F18" s="64"/>
      <c r="G18" s="121"/>
      <c r="H18" s="89"/>
      <c r="I18" s="141">
        <f t="shared" si="8"/>
        <v>0</v>
      </c>
      <c r="J18" s="153"/>
      <c r="K18" s="154"/>
      <c r="L18" s="154"/>
      <c r="M18" s="154"/>
      <c r="N18" s="155"/>
      <c r="O18" s="71"/>
      <c r="P18" s="76">
        <f t="shared" si="0"/>
        <v>0</v>
      </c>
      <c r="Q18" s="76">
        <f t="shared" si="1"/>
        <v>0</v>
      </c>
      <c r="R18" s="76">
        <f t="shared" si="2"/>
        <v>0</v>
      </c>
      <c r="S18" s="76">
        <f t="shared" si="3"/>
        <v>0</v>
      </c>
      <c r="T18" s="76">
        <f t="shared" si="4"/>
        <v>0</v>
      </c>
      <c r="U18" s="76">
        <f t="shared" si="5"/>
        <v>0</v>
      </c>
      <c r="V18" s="76">
        <f t="shared" si="6"/>
        <v>1</v>
      </c>
      <c r="W18" s="76">
        <f t="shared" si="7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46028</v>
      </c>
      <c r="C19" s="64"/>
      <c r="D19" s="64"/>
      <c r="E19" s="64"/>
      <c r="F19" s="64"/>
      <c r="G19" s="121"/>
      <c r="H19" s="89"/>
      <c r="I19" s="141">
        <f t="shared" si="8"/>
        <v>0</v>
      </c>
      <c r="J19" s="153"/>
      <c r="K19" s="154"/>
      <c r="L19" s="154"/>
      <c r="M19" s="154"/>
      <c r="N19" s="155"/>
      <c r="O19" s="71"/>
      <c r="P19" s="76">
        <f t="shared" si="0"/>
        <v>0</v>
      </c>
      <c r="Q19" s="76">
        <f t="shared" si="1"/>
        <v>1</v>
      </c>
      <c r="R19" s="76">
        <f t="shared" si="2"/>
        <v>0</v>
      </c>
      <c r="S19" s="76">
        <f t="shared" si="3"/>
        <v>0</v>
      </c>
      <c r="T19" s="76">
        <f t="shared" si="4"/>
        <v>0</v>
      </c>
      <c r="U19" s="76">
        <f t="shared" si="5"/>
        <v>0</v>
      </c>
      <c r="V19" s="76">
        <f t="shared" si="6"/>
        <v>0</v>
      </c>
      <c r="W19" s="76">
        <f t="shared" si="7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46029</v>
      </c>
      <c r="C20" s="64"/>
      <c r="D20" s="64"/>
      <c r="E20" s="64"/>
      <c r="F20" s="64"/>
      <c r="G20" s="121"/>
      <c r="H20" s="89"/>
      <c r="I20" s="141">
        <f t="shared" si="8"/>
        <v>0</v>
      </c>
      <c r="J20" s="153"/>
      <c r="K20" s="154"/>
      <c r="L20" s="154"/>
      <c r="M20" s="154"/>
      <c r="N20" s="155"/>
      <c r="O20" s="71"/>
      <c r="P20" s="76">
        <f t="shared" si="0"/>
        <v>0</v>
      </c>
      <c r="Q20" s="76">
        <f t="shared" si="1"/>
        <v>0</v>
      </c>
      <c r="R20" s="76">
        <f t="shared" si="2"/>
        <v>0</v>
      </c>
      <c r="S20" s="76">
        <f t="shared" si="3"/>
        <v>0</v>
      </c>
      <c r="T20" s="76">
        <f t="shared" si="4"/>
        <v>0</v>
      </c>
      <c r="U20" s="76">
        <f t="shared" si="5"/>
        <v>0</v>
      </c>
      <c r="V20" s="76">
        <f t="shared" si="6"/>
        <v>0</v>
      </c>
      <c r="W20" s="76">
        <f t="shared" si="7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46030</v>
      </c>
      <c r="C21" s="64"/>
      <c r="D21" s="64"/>
      <c r="E21" s="64"/>
      <c r="F21" s="64"/>
      <c r="G21" s="121"/>
      <c r="H21" s="89"/>
      <c r="I21" s="141">
        <f t="shared" si="8"/>
        <v>0</v>
      </c>
      <c r="J21" s="153"/>
      <c r="K21" s="154"/>
      <c r="L21" s="154"/>
      <c r="M21" s="154"/>
      <c r="N21" s="155"/>
      <c r="O21" s="71"/>
      <c r="P21" s="76">
        <f t="shared" si="0"/>
        <v>0</v>
      </c>
      <c r="Q21" s="76">
        <f t="shared" si="1"/>
        <v>0</v>
      </c>
      <c r="R21" s="76">
        <f t="shared" si="2"/>
        <v>0</v>
      </c>
      <c r="S21" s="76">
        <f t="shared" si="3"/>
        <v>0</v>
      </c>
      <c r="T21" s="76">
        <f t="shared" si="4"/>
        <v>0</v>
      </c>
      <c r="U21" s="76">
        <f t="shared" si="5"/>
        <v>0</v>
      </c>
      <c r="V21" s="76">
        <f t="shared" si="6"/>
        <v>0</v>
      </c>
      <c r="W21" s="76">
        <f t="shared" si="7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46031</v>
      </c>
      <c r="C22" s="64"/>
      <c r="D22" s="64"/>
      <c r="E22" s="64"/>
      <c r="F22" s="64"/>
      <c r="G22" s="121"/>
      <c r="H22" s="89"/>
      <c r="I22" s="141">
        <f t="shared" si="8"/>
        <v>0</v>
      </c>
      <c r="J22" s="153"/>
      <c r="K22" s="154"/>
      <c r="L22" s="154"/>
      <c r="M22" s="154"/>
      <c r="N22" s="155"/>
      <c r="O22" s="71"/>
      <c r="P22" s="76">
        <f t="shared" si="0"/>
        <v>0</v>
      </c>
      <c r="Q22" s="76">
        <f t="shared" si="1"/>
        <v>0</v>
      </c>
      <c r="R22" s="76">
        <f t="shared" si="2"/>
        <v>0</v>
      </c>
      <c r="S22" s="76">
        <f t="shared" si="3"/>
        <v>0</v>
      </c>
      <c r="T22" s="76">
        <f t="shared" si="4"/>
        <v>0</v>
      </c>
      <c r="U22" s="76">
        <f t="shared" si="5"/>
        <v>0</v>
      </c>
      <c r="V22" s="76">
        <f t="shared" si="6"/>
        <v>0</v>
      </c>
      <c r="W22" s="76">
        <f t="shared" si="7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46032</v>
      </c>
      <c r="C23" s="64"/>
      <c r="D23" s="64"/>
      <c r="E23" s="64"/>
      <c r="F23" s="64"/>
      <c r="G23" s="121"/>
      <c r="H23" s="89"/>
      <c r="I23" s="141">
        <f t="shared" si="8"/>
        <v>0</v>
      </c>
      <c r="J23" s="153"/>
      <c r="K23" s="154"/>
      <c r="L23" s="154"/>
      <c r="M23" s="154"/>
      <c r="N23" s="155"/>
      <c r="O23" s="71"/>
      <c r="P23" s="76">
        <f t="shared" si="0"/>
        <v>0</v>
      </c>
      <c r="Q23" s="76">
        <f t="shared" si="1"/>
        <v>0</v>
      </c>
      <c r="R23" s="76">
        <f t="shared" si="2"/>
        <v>0</v>
      </c>
      <c r="S23" s="76">
        <f t="shared" si="3"/>
        <v>0</v>
      </c>
      <c r="T23" s="76">
        <f t="shared" si="4"/>
        <v>0</v>
      </c>
      <c r="U23" s="76">
        <f t="shared" si="5"/>
        <v>1</v>
      </c>
      <c r="V23" s="76">
        <f t="shared" si="6"/>
        <v>0</v>
      </c>
      <c r="W23" s="76">
        <f t="shared" si="7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46033</v>
      </c>
      <c r="C24" s="64"/>
      <c r="D24" s="64"/>
      <c r="E24" s="64"/>
      <c r="F24" s="64"/>
      <c r="G24" s="121"/>
      <c r="H24" s="89"/>
      <c r="I24" s="141">
        <f t="shared" si="8"/>
        <v>0</v>
      </c>
      <c r="J24" s="153"/>
      <c r="K24" s="154"/>
      <c r="L24" s="154"/>
      <c r="M24" s="154"/>
      <c r="N24" s="155"/>
      <c r="O24" s="71"/>
      <c r="P24" s="76">
        <f t="shared" si="0"/>
        <v>1</v>
      </c>
      <c r="Q24" s="76">
        <f t="shared" si="1"/>
        <v>0</v>
      </c>
      <c r="R24" s="76">
        <f t="shared" si="2"/>
        <v>0</v>
      </c>
      <c r="S24" s="76">
        <f t="shared" si="3"/>
        <v>0</v>
      </c>
      <c r="T24" s="76">
        <f t="shared" si="4"/>
        <v>0</v>
      </c>
      <c r="U24" s="76">
        <f t="shared" si="5"/>
        <v>0</v>
      </c>
      <c r="V24" s="76">
        <f t="shared" si="6"/>
        <v>0</v>
      </c>
      <c r="W24" s="76">
        <f t="shared" si="7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46034</v>
      </c>
      <c r="C25" s="64"/>
      <c r="D25" s="64"/>
      <c r="E25" s="64"/>
      <c r="F25" s="64"/>
      <c r="G25" s="121"/>
      <c r="H25" s="89"/>
      <c r="I25" s="141">
        <f t="shared" si="8"/>
        <v>0</v>
      </c>
      <c r="J25" s="153"/>
      <c r="K25" s="154"/>
      <c r="L25" s="154"/>
      <c r="M25" s="154"/>
      <c r="N25" s="155"/>
      <c r="O25" s="71"/>
      <c r="P25" s="76">
        <f t="shared" si="0"/>
        <v>0</v>
      </c>
      <c r="Q25" s="76">
        <f t="shared" si="1"/>
        <v>0</v>
      </c>
      <c r="R25" s="76">
        <f t="shared" si="2"/>
        <v>0</v>
      </c>
      <c r="S25" s="76">
        <f t="shared" si="3"/>
        <v>0</v>
      </c>
      <c r="T25" s="76">
        <f t="shared" si="4"/>
        <v>0</v>
      </c>
      <c r="U25" s="76">
        <f t="shared" si="5"/>
        <v>0</v>
      </c>
      <c r="V25" s="76">
        <f t="shared" si="6"/>
        <v>0</v>
      </c>
      <c r="W25" s="76">
        <f t="shared" si="7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46035</v>
      </c>
      <c r="C26" s="64"/>
      <c r="D26" s="64"/>
      <c r="E26" s="64"/>
      <c r="F26" s="64"/>
      <c r="G26" s="121"/>
      <c r="H26" s="89"/>
      <c r="I26" s="141">
        <f t="shared" si="8"/>
        <v>0</v>
      </c>
      <c r="J26" s="153"/>
      <c r="K26" s="154"/>
      <c r="L26" s="154"/>
      <c r="M26" s="154"/>
      <c r="N26" s="155"/>
      <c r="O26" s="71"/>
      <c r="P26" s="76">
        <f t="shared" si="0"/>
        <v>0</v>
      </c>
      <c r="Q26" s="76">
        <f t="shared" si="1"/>
        <v>0</v>
      </c>
      <c r="R26" s="76">
        <f t="shared" si="2"/>
        <v>0</v>
      </c>
      <c r="S26" s="76">
        <f t="shared" si="3"/>
        <v>0</v>
      </c>
      <c r="T26" s="76">
        <f t="shared" si="4"/>
        <v>0</v>
      </c>
      <c r="U26" s="76">
        <f t="shared" si="5"/>
        <v>0</v>
      </c>
      <c r="V26" s="76">
        <f t="shared" si="6"/>
        <v>0</v>
      </c>
      <c r="W26" s="76">
        <f t="shared" si="7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46036</v>
      </c>
      <c r="C27" s="64"/>
      <c r="D27" s="64"/>
      <c r="E27" s="64"/>
      <c r="F27" s="64"/>
      <c r="G27" s="121"/>
      <c r="H27" s="89"/>
      <c r="I27" s="141">
        <f t="shared" si="8"/>
        <v>0</v>
      </c>
      <c r="J27" s="153"/>
      <c r="K27" s="154"/>
      <c r="L27" s="154"/>
      <c r="M27" s="154"/>
      <c r="N27" s="155"/>
      <c r="O27" s="71"/>
      <c r="P27" s="76">
        <f t="shared" si="0"/>
        <v>0</v>
      </c>
      <c r="Q27" s="76">
        <f t="shared" si="1"/>
        <v>0</v>
      </c>
      <c r="R27" s="76">
        <f t="shared" si="2"/>
        <v>0</v>
      </c>
      <c r="S27" s="76">
        <f t="shared" si="3"/>
        <v>0</v>
      </c>
      <c r="T27" s="76">
        <f t="shared" si="4"/>
        <v>0</v>
      </c>
      <c r="U27" s="76">
        <f t="shared" si="5"/>
        <v>0</v>
      </c>
      <c r="V27" s="76">
        <f t="shared" si="6"/>
        <v>0</v>
      </c>
      <c r="W27" s="76">
        <f t="shared" si="7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46037</v>
      </c>
      <c r="C28" s="64"/>
      <c r="D28" s="64"/>
      <c r="E28" s="64"/>
      <c r="F28" s="64"/>
      <c r="G28" s="121"/>
      <c r="H28" s="89"/>
      <c r="I28" s="141">
        <f t="shared" si="8"/>
        <v>0</v>
      </c>
      <c r="J28" s="153"/>
      <c r="K28" s="154"/>
      <c r="L28" s="154"/>
      <c r="M28" s="154"/>
      <c r="N28" s="155"/>
      <c r="O28" s="71"/>
      <c r="P28" s="76">
        <f t="shared" si="0"/>
        <v>0</v>
      </c>
      <c r="Q28" s="76">
        <f t="shared" si="1"/>
        <v>0</v>
      </c>
      <c r="R28" s="76">
        <f t="shared" si="2"/>
        <v>0</v>
      </c>
      <c r="S28" s="76">
        <f t="shared" si="3"/>
        <v>0</v>
      </c>
      <c r="T28" s="76">
        <f t="shared" si="4"/>
        <v>0</v>
      </c>
      <c r="U28" s="76">
        <f t="shared" si="5"/>
        <v>0</v>
      </c>
      <c r="V28" s="76">
        <f t="shared" si="6"/>
        <v>0</v>
      </c>
      <c r="W28" s="76">
        <f t="shared" si="7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46038</v>
      </c>
      <c r="C29" s="64"/>
      <c r="D29" s="64"/>
      <c r="E29" s="64"/>
      <c r="F29" s="64"/>
      <c r="G29" s="121"/>
      <c r="H29" s="89"/>
      <c r="I29" s="141">
        <f t="shared" si="8"/>
        <v>0</v>
      </c>
      <c r="J29" s="153"/>
      <c r="K29" s="154"/>
      <c r="L29" s="154"/>
      <c r="M29" s="154"/>
      <c r="N29" s="155"/>
      <c r="O29" s="71"/>
      <c r="P29" s="76">
        <f t="shared" si="0"/>
        <v>0</v>
      </c>
      <c r="Q29" s="76">
        <f t="shared" si="1"/>
        <v>0</v>
      </c>
      <c r="R29" s="76">
        <f t="shared" si="2"/>
        <v>0</v>
      </c>
      <c r="S29" s="76">
        <f t="shared" si="3"/>
        <v>0</v>
      </c>
      <c r="T29" s="76">
        <f t="shared" si="4"/>
        <v>0</v>
      </c>
      <c r="U29" s="76">
        <f t="shared" si="5"/>
        <v>0</v>
      </c>
      <c r="V29" s="76">
        <f t="shared" si="6"/>
        <v>0</v>
      </c>
      <c r="W29" s="76">
        <f t="shared" si="7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46039</v>
      </c>
      <c r="C30" s="64"/>
      <c r="D30" s="64"/>
      <c r="E30" s="64"/>
      <c r="F30" s="64"/>
      <c r="G30" s="121"/>
      <c r="H30" s="89"/>
      <c r="I30" s="141">
        <f t="shared" si="8"/>
        <v>0</v>
      </c>
      <c r="J30" s="153"/>
      <c r="K30" s="154"/>
      <c r="L30" s="154"/>
      <c r="M30" s="154"/>
      <c r="N30" s="155"/>
      <c r="O30" s="71"/>
      <c r="P30" s="76">
        <f t="shared" si="0"/>
        <v>0</v>
      </c>
      <c r="Q30" s="76">
        <f t="shared" si="1"/>
        <v>0</v>
      </c>
      <c r="R30" s="76">
        <f t="shared" si="2"/>
        <v>0</v>
      </c>
      <c r="S30" s="76">
        <f t="shared" si="3"/>
        <v>0</v>
      </c>
      <c r="T30" s="76">
        <f t="shared" si="4"/>
        <v>0</v>
      </c>
      <c r="U30" s="76">
        <f t="shared" si="5"/>
        <v>1</v>
      </c>
      <c r="V30" s="76">
        <f t="shared" si="6"/>
        <v>0</v>
      </c>
      <c r="W30" s="76">
        <f t="shared" si="7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46040</v>
      </c>
      <c r="C31" s="64"/>
      <c r="D31" s="64"/>
      <c r="E31" s="64"/>
      <c r="F31" s="64"/>
      <c r="G31" s="121"/>
      <c r="H31" s="89"/>
      <c r="I31" s="141">
        <f t="shared" si="8"/>
        <v>0</v>
      </c>
      <c r="J31" s="153"/>
      <c r="K31" s="154"/>
      <c r="L31" s="154"/>
      <c r="M31" s="154"/>
      <c r="N31" s="155"/>
      <c r="O31" s="71"/>
      <c r="P31" s="76">
        <f t="shared" si="0"/>
        <v>1</v>
      </c>
      <c r="Q31" s="76">
        <f t="shared" si="1"/>
        <v>0</v>
      </c>
      <c r="R31" s="76">
        <f t="shared" si="2"/>
        <v>0</v>
      </c>
      <c r="S31" s="76">
        <f t="shared" si="3"/>
        <v>0</v>
      </c>
      <c r="T31" s="76">
        <f t="shared" si="4"/>
        <v>0</v>
      </c>
      <c r="U31" s="76">
        <f t="shared" si="5"/>
        <v>0</v>
      </c>
      <c r="V31" s="76">
        <f t="shared" si="6"/>
        <v>0</v>
      </c>
      <c r="W31" s="76">
        <f t="shared" si="7"/>
        <v>0</v>
      </c>
      <c r="X31" s="9"/>
      <c r="Y31" s="24"/>
      <c r="Z31" s="25"/>
      <c r="AA31" s="205"/>
      <c r="AB31" s="205"/>
      <c r="AC31" s="205"/>
      <c r="AD31" s="38" t="s">
        <v>27</v>
      </c>
      <c r="AE31" s="46">
        <v>46028</v>
      </c>
      <c r="AF31" s="33">
        <v>125</v>
      </c>
    </row>
    <row r="32" spans="2:34" ht="21" customHeight="1" x14ac:dyDescent="0.2">
      <c r="B32" s="18">
        <f t="shared" si="9"/>
        <v>46041</v>
      </c>
      <c r="C32" s="64"/>
      <c r="D32" s="64"/>
      <c r="E32" s="64"/>
      <c r="F32" s="64"/>
      <c r="G32" s="121"/>
      <c r="H32" s="89"/>
      <c r="I32" s="141">
        <f t="shared" si="8"/>
        <v>0</v>
      </c>
      <c r="J32" s="153"/>
      <c r="K32" s="154"/>
      <c r="L32" s="154"/>
      <c r="M32" s="154"/>
      <c r="N32" s="155"/>
      <c r="O32" s="71"/>
      <c r="P32" s="76">
        <f t="shared" si="0"/>
        <v>0</v>
      </c>
      <c r="Q32" s="76">
        <f t="shared" si="1"/>
        <v>0</v>
      </c>
      <c r="R32" s="76">
        <f t="shared" si="2"/>
        <v>0</v>
      </c>
      <c r="S32" s="76">
        <f t="shared" si="3"/>
        <v>0</v>
      </c>
      <c r="T32" s="76">
        <f t="shared" si="4"/>
        <v>0</v>
      </c>
      <c r="U32" s="76">
        <f t="shared" si="5"/>
        <v>0</v>
      </c>
      <c r="V32" s="76">
        <f t="shared" si="6"/>
        <v>0</v>
      </c>
      <c r="W32" s="76">
        <f t="shared" si="7"/>
        <v>0</v>
      </c>
      <c r="X32" s="9"/>
      <c r="Y32" s="24"/>
      <c r="Z32" s="25"/>
      <c r="AA32" s="205"/>
      <c r="AB32" s="205"/>
      <c r="AC32" s="205"/>
      <c r="AD32" s="37" t="s">
        <v>28</v>
      </c>
      <c r="AE32" s="47">
        <v>46177</v>
      </c>
      <c r="AF32" s="36">
        <v>125</v>
      </c>
    </row>
    <row r="33" spans="2:33" ht="21" customHeight="1" x14ac:dyDescent="0.2">
      <c r="B33" s="18">
        <f t="shared" si="9"/>
        <v>46042</v>
      </c>
      <c r="C33" s="64"/>
      <c r="D33" s="64"/>
      <c r="E33" s="64"/>
      <c r="F33" s="64"/>
      <c r="G33" s="121"/>
      <c r="H33" s="89"/>
      <c r="I33" s="141">
        <f t="shared" si="8"/>
        <v>0</v>
      </c>
      <c r="J33" s="153"/>
      <c r="K33" s="154"/>
      <c r="L33" s="154"/>
      <c r="M33" s="154"/>
      <c r="N33" s="155"/>
      <c r="O33" s="71"/>
      <c r="P33" s="76">
        <f t="shared" si="0"/>
        <v>0</v>
      </c>
      <c r="Q33" s="76">
        <f t="shared" si="1"/>
        <v>0</v>
      </c>
      <c r="R33" s="76">
        <f t="shared" si="2"/>
        <v>0</v>
      </c>
      <c r="S33" s="76">
        <f t="shared" si="3"/>
        <v>0</v>
      </c>
      <c r="T33" s="76">
        <f t="shared" si="4"/>
        <v>0</v>
      </c>
      <c r="U33" s="76">
        <f t="shared" si="5"/>
        <v>0</v>
      </c>
      <c r="V33" s="76">
        <f t="shared" si="6"/>
        <v>0</v>
      </c>
      <c r="W33" s="76">
        <f t="shared" si="7"/>
        <v>0</v>
      </c>
      <c r="X33" s="9"/>
      <c r="Y33" s="24"/>
      <c r="Z33" s="25"/>
      <c r="AA33" s="205"/>
      <c r="AB33" s="205"/>
      <c r="AC33" s="205"/>
      <c r="AD33" s="37" t="s">
        <v>34</v>
      </c>
      <c r="AE33" s="47">
        <v>46242</v>
      </c>
      <c r="AF33" s="36">
        <v>125</v>
      </c>
    </row>
    <row r="34" spans="2:33" ht="21" customHeight="1" x14ac:dyDescent="0.2">
      <c r="B34" s="18">
        <f t="shared" si="9"/>
        <v>46043</v>
      </c>
      <c r="C34" s="64"/>
      <c r="D34" s="64"/>
      <c r="E34" s="64"/>
      <c r="F34" s="64"/>
      <c r="G34" s="121"/>
      <c r="H34" s="89"/>
      <c r="I34" s="141">
        <f t="shared" si="8"/>
        <v>0</v>
      </c>
      <c r="J34" s="153"/>
      <c r="K34" s="154"/>
      <c r="L34" s="154"/>
      <c r="M34" s="154"/>
      <c r="N34" s="155"/>
      <c r="O34" s="71"/>
      <c r="P34" s="76">
        <f t="shared" si="0"/>
        <v>0</v>
      </c>
      <c r="Q34" s="76">
        <f t="shared" si="1"/>
        <v>0</v>
      </c>
      <c r="R34" s="76">
        <f t="shared" si="2"/>
        <v>0</v>
      </c>
      <c r="S34" s="76">
        <f t="shared" si="3"/>
        <v>0</v>
      </c>
      <c r="T34" s="76">
        <f t="shared" si="4"/>
        <v>0</v>
      </c>
      <c r="U34" s="76">
        <f t="shared" si="5"/>
        <v>0</v>
      </c>
      <c r="V34" s="76">
        <f t="shared" si="6"/>
        <v>0</v>
      </c>
      <c r="W34" s="76">
        <f t="shared" si="7"/>
        <v>0</v>
      </c>
      <c r="X34" s="9"/>
      <c r="Y34" s="24"/>
      <c r="Z34" s="25"/>
      <c r="AA34" s="205"/>
      <c r="AB34" s="205"/>
      <c r="AC34" s="205"/>
      <c r="AD34" s="37" t="s">
        <v>29</v>
      </c>
      <c r="AE34" s="47">
        <v>46249</v>
      </c>
      <c r="AF34" s="36">
        <v>125</v>
      </c>
    </row>
    <row r="35" spans="2:33" ht="21" customHeight="1" x14ac:dyDescent="0.2">
      <c r="B35" s="18">
        <f t="shared" si="9"/>
        <v>46044</v>
      </c>
      <c r="C35" s="64"/>
      <c r="D35" s="64"/>
      <c r="E35" s="64"/>
      <c r="F35" s="64"/>
      <c r="G35" s="121"/>
      <c r="H35" s="89"/>
      <c r="I35" s="141">
        <f t="shared" si="8"/>
        <v>0</v>
      </c>
      <c r="J35" s="153"/>
      <c r="K35" s="154"/>
      <c r="L35" s="154"/>
      <c r="M35" s="154"/>
      <c r="N35" s="155"/>
      <c r="O35" s="71"/>
      <c r="P35" s="76">
        <f t="shared" si="0"/>
        <v>0</v>
      </c>
      <c r="Q35" s="76">
        <f t="shared" si="1"/>
        <v>0</v>
      </c>
      <c r="R35" s="76">
        <f t="shared" si="2"/>
        <v>0</v>
      </c>
      <c r="S35" s="76">
        <f t="shared" si="3"/>
        <v>0</v>
      </c>
      <c r="T35" s="76">
        <f t="shared" si="4"/>
        <v>0</v>
      </c>
      <c r="U35" s="76">
        <f t="shared" si="5"/>
        <v>0</v>
      </c>
      <c r="V35" s="76">
        <f t="shared" si="6"/>
        <v>0</v>
      </c>
      <c r="W35" s="76">
        <f t="shared" si="7"/>
        <v>0</v>
      </c>
      <c r="X35" s="9"/>
      <c r="Y35" s="24"/>
      <c r="Z35" s="25"/>
      <c r="AA35" s="205"/>
      <c r="AB35" s="205"/>
      <c r="AC35" s="205"/>
      <c r="AD35" s="37" t="s">
        <v>33</v>
      </c>
      <c r="AE35" s="48">
        <v>46326</v>
      </c>
      <c r="AF35" s="39">
        <v>125</v>
      </c>
    </row>
    <row r="36" spans="2:33" ht="21" customHeight="1" x14ac:dyDescent="0.2">
      <c r="B36" s="18">
        <f t="shared" si="9"/>
        <v>46045</v>
      </c>
      <c r="C36" s="64"/>
      <c r="D36" s="64"/>
      <c r="E36" s="64"/>
      <c r="F36" s="64"/>
      <c r="G36" s="121"/>
      <c r="H36" s="89"/>
      <c r="I36" s="141">
        <f t="shared" si="8"/>
        <v>0</v>
      </c>
      <c r="J36" s="153"/>
      <c r="K36" s="154"/>
      <c r="L36" s="154"/>
      <c r="M36" s="154"/>
      <c r="N36" s="155"/>
      <c r="O36" s="71"/>
      <c r="P36" s="76">
        <f t="shared" si="0"/>
        <v>0</v>
      </c>
      <c r="Q36" s="76">
        <f t="shared" si="1"/>
        <v>0</v>
      </c>
      <c r="R36" s="76">
        <f t="shared" si="2"/>
        <v>0</v>
      </c>
      <c r="S36" s="76">
        <f t="shared" si="3"/>
        <v>0</v>
      </c>
      <c r="T36" s="76">
        <f t="shared" si="4"/>
        <v>0</v>
      </c>
      <c r="U36" s="76">
        <f t="shared" si="5"/>
        <v>0</v>
      </c>
      <c r="V36" s="76">
        <f t="shared" si="6"/>
        <v>0</v>
      </c>
      <c r="W36" s="76">
        <f t="shared" si="7"/>
        <v>0</v>
      </c>
      <c r="X36" s="9"/>
      <c r="Y36" s="29"/>
      <c r="Z36" s="25"/>
      <c r="AA36" s="205"/>
      <c r="AB36" s="205"/>
      <c r="AC36" s="205"/>
      <c r="AD36" s="37" t="s">
        <v>30</v>
      </c>
      <c r="AE36" s="47">
        <v>46327</v>
      </c>
      <c r="AF36" s="36">
        <v>125</v>
      </c>
    </row>
    <row r="37" spans="2:33" ht="21" customHeight="1" x14ac:dyDescent="0.2">
      <c r="B37" s="18">
        <f t="shared" si="9"/>
        <v>46046</v>
      </c>
      <c r="C37" s="64"/>
      <c r="D37" s="64"/>
      <c r="E37" s="64"/>
      <c r="F37" s="64"/>
      <c r="G37" s="121"/>
      <c r="H37" s="89"/>
      <c r="I37" s="141">
        <f t="shared" si="8"/>
        <v>0</v>
      </c>
      <c r="J37" s="153"/>
      <c r="K37" s="154"/>
      <c r="L37" s="154"/>
      <c r="M37" s="154"/>
      <c r="N37" s="155"/>
      <c r="O37" s="71"/>
      <c r="P37" s="76">
        <f t="shared" si="0"/>
        <v>0</v>
      </c>
      <c r="Q37" s="76">
        <f t="shared" si="1"/>
        <v>0</v>
      </c>
      <c r="R37" s="76">
        <f t="shared" si="2"/>
        <v>0</v>
      </c>
      <c r="S37" s="76">
        <f t="shared" si="3"/>
        <v>0</v>
      </c>
      <c r="T37" s="76">
        <f t="shared" si="4"/>
        <v>0</v>
      </c>
      <c r="U37" s="76">
        <f t="shared" si="5"/>
        <v>1</v>
      </c>
      <c r="V37" s="76">
        <f t="shared" si="6"/>
        <v>0</v>
      </c>
      <c r="W37" s="76">
        <f t="shared" si="7"/>
        <v>0</v>
      </c>
      <c r="X37" s="9"/>
      <c r="Y37" s="29"/>
      <c r="Z37" s="30"/>
      <c r="AA37" s="205"/>
      <c r="AB37" s="205"/>
      <c r="AC37" s="205"/>
      <c r="AD37" s="40" t="s">
        <v>35</v>
      </c>
      <c r="AE37" s="49">
        <v>46344</v>
      </c>
      <c r="AF37" s="41">
        <v>125</v>
      </c>
    </row>
    <row r="38" spans="2:33" ht="21" customHeight="1" x14ac:dyDescent="0.2">
      <c r="B38" s="18">
        <f t="shared" si="9"/>
        <v>46047</v>
      </c>
      <c r="C38" s="64"/>
      <c r="D38" s="64"/>
      <c r="E38" s="64"/>
      <c r="F38" s="64"/>
      <c r="G38" s="121"/>
      <c r="H38" s="89"/>
      <c r="I38" s="141">
        <f t="shared" si="8"/>
        <v>0</v>
      </c>
      <c r="J38" s="153"/>
      <c r="K38" s="154"/>
      <c r="L38" s="154"/>
      <c r="M38" s="154"/>
      <c r="N38" s="155"/>
      <c r="O38" s="71"/>
      <c r="P38" s="76">
        <f t="shared" si="0"/>
        <v>1</v>
      </c>
      <c r="Q38" s="76">
        <f t="shared" si="1"/>
        <v>0</v>
      </c>
      <c r="R38" s="76">
        <f t="shared" si="2"/>
        <v>0</v>
      </c>
      <c r="S38" s="76">
        <f t="shared" si="3"/>
        <v>0</v>
      </c>
      <c r="T38" s="76">
        <f t="shared" si="4"/>
        <v>0</v>
      </c>
      <c r="U38" s="76">
        <f t="shared" si="5"/>
        <v>0</v>
      </c>
      <c r="V38" s="76">
        <f t="shared" si="6"/>
        <v>0</v>
      </c>
      <c r="W38" s="76">
        <f t="shared" si="7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DATE(AE12,3,1)+MOD((255-11*MOD(AE12,19)-21),30)+21+(MOD((255-11*MOD(AE12,19)-21),30) + 21&gt;48)+6-MOD(AE12+INT(AE12/4)+MOD((255- 11*MOD(AE12,19)- 21),30)+21+(MOD((255-11*MOD(AE12,19)-21),30)+21&gt;48)+1,7)</f>
        <v>46117</v>
      </c>
      <c r="AF38" s="53">
        <v>125</v>
      </c>
      <c r="AG38" s="60"/>
    </row>
    <row r="39" spans="2:33" ht="21" customHeight="1" x14ac:dyDescent="0.2">
      <c r="B39" s="18">
        <f t="shared" si="9"/>
        <v>46048</v>
      </c>
      <c r="C39" s="64"/>
      <c r="D39" s="64"/>
      <c r="E39" s="64"/>
      <c r="F39" s="64"/>
      <c r="G39" s="121"/>
      <c r="H39" s="89"/>
      <c r="I39" s="141">
        <f t="shared" si="8"/>
        <v>0</v>
      </c>
      <c r="J39" s="153"/>
      <c r="K39" s="154"/>
      <c r="L39" s="154"/>
      <c r="M39" s="154"/>
      <c r="N39" s="155"/>
      <c r="O39" s="71"/>
      <c r="P39" s="76">
        <f t="shared" si="0"/>
        <v>0</v>
      </c>
      <c r="Q39" s="76">
        <f t="shared" si="1"/>
        <v>0</v>
      </c>
      <c r="R39" s="76">
        <f t="shared" si="2"/>
        <v>0</v>
      </c>
      <c r="S39" s="76">
        <f t="shared" si="3"/>
        <v>0</v>
      </c>
      <c r="T39" s="76">
        <f t="shared" si="4"/>
        <v>0</v>
      </c>
      <c r="U39" s="76">
        <f t="shared" si="5"/>
        <v>0</v>
      </c>
      <c r="V39" s="76">
        <f t="shared" si="6"/>
        <v>0</v>
      </c>
      <c r="W39" s="76">
        <f t="shared" si="7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AE38+49</f>
        <v>46166</v>
      </c>
      <c r="AF39" s="53">
        <v>125</v>
      </c>
      <c r="AG39" s="60"/>
    </row>
    <row r="40" spans="2:33" ht="21" customHeight="1" x14ac:dyDescent="0.2">
      <c r="B40" s="18">
        <f t="shared" si="9"/>
        <v>46049</v>
      </c>
      <c r="C40" s="64"/>
      <c r="D40" s="64"/>
      <c r="E40" s="64"/>
      <c r="F40" s="64"/>
      <c r="G40" s="121"/>
      <c r="H40" s="89"/>
      <c r="I40" s="141">
        <f t="shared" si="8"/>
        <v>0</v>
      </c>
      <c r="J40" s="153"/>
      <c r="K40" s="154"/>
      <c r="L40" s="154"/>
      <c r="M40" s="154"/>
      <c r="N40" s="155"/>
      <c r="O40" s="71"/>
      <c r="P40" s="76">
        <f t="shared" si="0"/>
        <v>0</v>
      </c>
      <c r="Q40" s="76">
        <f t="shared" si="1"/>
        <v>0</v>
      </c>
      <c r="R40" s="76">
        <f t="shared" si="2"/>
        <v>0</v>
      </c>
      <c r="S40" s="76">
        <f t="shared" si="3"/>
        <v>0</v>
      </c>
      <c r="T40" s="76">
        <f t="shared" si="4"/>
        <v>0</v>
      </c>
      <c r="U40" s="76">
        <f t="shared" si="5"/>
        <v>0</v>
      </c>
      <c r="V40" s="76">
        <f t="shared" si="6"/>
        <v>0</v>
      </c>
      <c r="W40" s="76">
        <f t="shared" si="7"/>
        <v>0</v>
      </c>
      <c r="X40" s="9"/>
      <c r="Y40" s="24"/>
      <c r="Z40" s="25"/>
      <c r="AA40" s="205"/>
      <c r="AB40" s="205"/>
      <c r="AC40" s="205"/>
      <c r="AD40" s="59"/>
      <c r="AE40" s="58"/>
      <c r="AF40" s="58"/>
      <c r="AG40" s="58"/>
    </row>
    <row r="41" spans="2:33" ht="21" customHeight="1" x14ac:dyDescent="0.2">
      <c r="B41" s="18">
        <f t="shared" si="9"/>
        <v>46050</v>
      </c>
      <c r="C41" s="64"/>
      <c r="D41" s="64"/>
      <c r="E41" s="64"/>
      <c r="F41" s="64"/>
      <c r="G41" s="121"/>
      <c r="H41" s="89"/>
      <c r="I41" s="141">
        <f t="shared" si="8"/>
        <v>0</v>
      </c>
      <c r="J41" s="153"/>
      <c r="K41" s="154"/>
      <c r="L41" s="154"/>
      <c r="M41" s="154"/>
      <c r="N41" s="155"/>
      <c r="O41" s="71"/>
      <c r="P41" s="76">
        <f t="shared" si="0"/>
        <v>0</v>
      </c>
      <c r="Q41" s="76">
        <f t="shared" si="1"/>
        <v>0</v>
      </c>
      <c r="R41" s="76">
        <f t="shared" si="2"/>
        <v>0</v>
      </c>
      <c r="S41" s="76">
        <f t="shared" si="3"/>
        <v>0</v>
      </c>
      <c r="T41" s="76">
        <f t="shared" si="4"/>
        <v>0</v>
      </c>
      <c r="U41" s="76">
        <f t="shared" si="5"/>
        <v>0</v>
      </c>
      <c r="V41" s="76">
        <f t="shared" si="6"/>
        <v>0</v>
      </c>
      <c r="W41" s="76">
        <f t="shared" si="7"/>
        <v>0</v>
      </c>
      <c r="X41" s="9"/>
      <c r="Y41" s="24"/>
      <c r="Z41" s="25"/>
      <c r="AA41" s="205"/>
      <c r="AB41" s="205"/>
      <c r="AC41" s="205"/>
      <c r="AD41" s="58"/>
      <c r="AE41" s="58"/>
      <c r="AF41" s="58"/>
      <c r="AG41" s="58"/>
    </row>
    <row r="42" spans="2:33" ht="21" customHeight="1" x14ac:dyDescent="0.2">
      <c r="B42" s="18">
        <f t="shared" si="9"/>
        <v>46051</v>
      </c>
      <c r="C42" s="64"/>
      <c r="D42" s="64"/>
      <c r="E42" s="64"/>
      <c r="F42" s="64"/>
      <c r="G42" s="121"/>
      <c r="H42" s="89"/>
      <c r="I42" s="141">
        <f t="shared" si="8"/>
        <v>0</v>
      </c>
      <c r="J42" s="153"/>
      <c r="K42" s="154"/>
      <c r="L42" s="154"/>
      <c r="M42" s="154"/>
      <c r="N42" s="155"/>
      <c r="O42" s="71"/>
      <c r="P42" s="76">
        <f t="shared" si="0"/>
        <v>0</v>
      </c>
      <c r="Q42" s="76">
        <f t="shared" si="1"/>
        <v>0</v>
      </c>
      <c r="R42" s="76">
        <f t="shared" si="2"/>
        <v>0</v>
      </c>
      <c r="S42" s="76">
        <f t="shared" si="3"/>
        <v>0</v>
      </c>
      <c r="T42" s="76">
        <f t="shared" si="4"/>
        <v>0</v>
      </c>
      <c r="U42" s="76">
        <f t="shared" si="5"/>
        <v>0</v>
      </c>
      <c r="V42" s="76">
        <f t="shared" si="6"/>
        <v>0</v>
      </c>
      <c r="W42" s="76">
        <f t="shared" si="7"/>
        <v>0</v>
      </c>
      <c r="X42" s="9"/>
      <c r="Y42" s="24"/>
      <c r="Z42" s="25"/>
      <c r="AA42" s="205"/>
      <c r="AB42" s="205"/>
      <c r="AC42" s="205"/>
      <c r="AD42" s="58"/>
      <c r="AE42" s="58"/>
      <c r="AF42" s="58"/>
      <c r="AG42" s="58"/>
    </row>
    <row r="43" spans="2:33" ht="21" customHeight="1" x14ac:dyDescent="0.2">
      <c r="B43" s="18">
        <f t="shared" si="9"/>
        <v>46052</v>
      </c>
      <c r="C43" s="64"/>
      <c r="D43" s="64"/>
      <c r="E43" s="64"/>
      <c r="F43" s="64"/>
      <c r="G43" s="121"/>
      <c r="H43" s="89"/>
      <c r="I43" s="141">
        <f t="shared" si="8"/>
        <v>0</v>
      </c>
      <c r="J43" s="153"/>
      <c r="K43" s="154"/>
      <c r="L43" s="154"/>
      <c r="M43" s="154"/>
      <c r="N43" s="155"/>
      <c r="O43" s="71"/>
      <c r="P43" s="76">
        <f t="shared" si="0"/>
        <v>0</v>
      </c>
      <c r="Q43" s="76">
        <f t="shared" si="1"/>
        <v>0</v>
      </c>
      <c r="R43" s="76">
        <f t="shared" si="2"/>
        <v>0</v>
      </c>
      <c r="S43" s="76">
        <f t="shared" si="3"/>
        <v>0</v>
      </c>
      <c r="T43" s="76">
        <f t="shared" si="4"/>
        <v>0</v>
      </c>
      <c r="U43" s="76">
        <f t="shared" si="5"/>
        <v>0</v>
      </c>
      <c r="V43" s="76">
        <f t="shared" si="6"/>
        <v>0</v>
      </c>
      <c r="W43" s="76">
        <f t="shared" si="7"/>
        <v>0</v>
      </c>
      <c r="X43" s="9"/>
      <c r="Y43" s="24"/>
      <c r="Z43" s="25"/>
      <c r="AA43" s="205"/>
      <c r="AB43" s="205"/>
      <c r="AC43" s="205"/>
    </row>
    <row r="44" spans="2:33" ht="21" customHeight="1" x14ac:dyDescent="0.2">
      <c r="B44" s="19">
        <f t="shared" si="9"/>
        <v>46053</v>
      </c>
      <c r="C44" s="65"/>
      <c r="D44" s="65"/>
      <c r="E44" s="65"/>
      <c r="F44" s="65"/>
      <c r="G44" s="122"/>
      <c r="H44" s="90"/>
      <c r="I44" s="142">
        <f t="shared" si="8"/>
        <v>0</v>
      </c>
      <c r="J44" s="156"/>
      <c r="K44" s="157"/>
      <c r="L44" s="157"/>
      <c r="M44" s="157"/>
      <c r="N44" s="158"/>
      <c r="O44" s="71"/>
      <c r="P44" s="76">
        <f t="shared" si="0"/>
        <v>0</v>
      </c>
      <c r="Q44" s="76">
        <f t="shared" si="1"/>
        <v>0</v>
      </c>
      <c r="R44" s="76">
        <f t="shared" si="2"/>
        <v>0</v>
      </c>
      <c r="S44" s="76">
        <f t="shared" si="3"/>
        <v>0</v>
      </c>
      <c r="T44" s="76">
        <f t="shared" si="4"/>
        <v>0</v>
      </c>
      <c r="U44" s="76">
        <f t="shared" si="5"/>
        <v>1</v>
      </c>
      <c r="V44" s="76">
        <f t="shared" si="6"/>
        <v>0</v>
      </c>
      <c r="W44" s="76">
        <f t="shared" si="7"/>
        <v>0</v>
      </c>
      <c r="X44" s="9"/>
      <c r="Y44" s="26"/>
      <c r="Z44" s="27"/>
      <c r="AA44" s="205"/>
      <c r="AB44" s="205"/>
      <c r="AC44" s="205"/>
    </row>
    <row r="45" spans="2:33" ht="21" customHeight="1" x14ac:dyDescent="0.2">
      <c r="B45" s="129" t="s">
        <v>21</v>
      </c>
      <c r="C45" s="85"/>
      <c r="D45" s="85"/>
      <c r="E45" s="85"/>
      <c r="F45" s="85"/>
      <c r="G45" s="117"/>
      <c r="H45" s="91"/>
      <c r="I45" s="143">
        <f>SUM(I14:I44)</f>
        <v>0</v>
      </c>
      <c r="J45" s="86"/>
      <c r="K45" s="115"/>
      <c r="L45" s="86"/>
      <c r="M45" s="115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kYk9XwqVRQ2KxaIbPnp+yu8FvUx1+45msIrcQ7IOjjctuy9s3xQx08pzIrgKTs//sRxjjuZeU0YqScoLx5Q4NQ==" saltValue="+C5KzMBeXxsBu2aQjkD7zw==" spinCount="100000" sheet="1"/>
  <mergeCells count="62">
    <mergeCell ref="B2:Z3"/>
    <mergeCell ref="J12:N13"/>
    <mergeCell ref="Y5:Z10"/>
    <mergeCell ref="B4:Z4"/>
    <mergeCell ref="B1:Z1"/>
    <mergeCell ref="D5:M5"/>
    <mergeCell ref="D6:M6"/>
    <mergeCell ref="B47:AC55"/>
    <mergeCell ref="AA3:AC45"/>
    <mergeCell ref="B10:C10"/>
    <mergeCell ref="D10:H10"/>
    <mergeCell ref="J10:K10"/>
    <mergeCell ref="B8:C8"/>
    <mergeCell ref="E12:F12"/>
    <mergeCell ref="C12:D12"/>
    <mergeCell ref="J14:N14"/>
    <mergeCell ref="J15:N15"/>
    <mergeCell ref="AD29:AF30"/>
    <mergeCell ref="AD27:AF28"/>
    <mergeCell ref="Y14:Z14"/>
    <mergeCell ref="D8:M8"/>
    <mergeCell ref="AD12:AD13"/>
    <mergeCell ref="B5:C5"/>
    <mergeCell ref="B9:M9"/>
    <mergeCell ref="L10:M10"/>
    <mergeCell ref="B6:C6"/>
    <mergeCell ref="B11:Z11"/>
    <mergeCell ref="AF12:AF13"/>
    <mergeCell ref="Y12:Z13"/>
    <mergeCell ref="B7:C7"/>
    <mergeCell ref="B12:B13"/>
    <mergeCell ref="AE12:AE13"/>
    <mergeCell ref="D7:M7"/>
    <mergeCell ref="J16:N16"/>
    <mergeCell ref="J17:N17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42:N42"/>
    <mergeCell ref="J28:N28"/>
    <mergeCell ref="J29:N29"/>
    <mergeCell ref="J30:N30"/>
    <mergeCell ref="J31:N31"/>
    <mergeCell ref="J32:N32"/>
    <mergeCell ref="J33:N33"/>
    <mergeCell ref="J43:N43"/>
    <mergeCell ref="J34:N34"/>
    <mergeCell ref="J35:N35"/>
    <mergeCell ref="J36:N36"/>
    <mergeCell ref="J37:N37"/>
    <mergeCell ref="J44:N44"/>
    <mergeCell ref="J38:N38"/>
    <mergeCell ref="J39:N39"/>
    <mergeCell ref="J40:N40"/>
    <mergeCell ref="J41:N41"/>
  </mergeCells>
  <phoneticPr fontId="4" type="noConversion"/>
  <conditionalFormatting sqref="B14:B44">
    <cfRule type="expression" dxfId="217" priority="6" stopIfTrue="1">
      <formula>OR(WEEKDAY(B14)=7,WEEKDAY(B14)=1)</formula>
    </cfRule>
  </conditionalFormatting>
  <conditionalFormatting sqref="C14:C44">
    <cfRule type="expression" dxfId="216" priority="7" stopIfTrue="1">
      <formula>OR(WEEKDAY(B14)=7,WEEKDAY(B14)=1)</formula>
    </cfRule>
  </conditionalFormatting>
  <conditionalFormatting sqref="D14:D44">
    <cfRule type="expression" dxfId="215" priority="8" stopIfTrue="1">
      <formula>OR(WEEKDAY(B14)=7,WEEKDAY(B14)=1)</formula>
    </cfRule>
  </conditionalFormatting>
  <conditionalFormatting sqref="G14:G44">
    <cfRule type="expression" dxfId="214" priority="9" stopIfTrue="1">
      <formula>OR(WEEKDAY(B14)=7,WEEKDAY(B14)=1)</formula>
    </cfRule>
  </conditionalFormatting>
  <conditionalFormatting sqref="J14:J44">
    <cfRule type="expression" dxfId="213" priority="10" stopIfTrue="1">
      <formula>OR(WEEKDAY(B14)=7,WEEKDAY(B14)=1)</formula>
    </cfRule>
  </conditionalFormatting>
  <conditionalFormatting sqref="O14:P44 Q15:W44 P14:W14">
    <cfRule type="expression" dxfId="212" priority="14" stopIfTrue="1">
      <formula>OR(WEEKDAY(C14)=7,WEEKDAY(C14)=1)</formula>
    </cfRule>
  </conditionalFormatting>
  <conditionalFormatting sqref="E14:E44">
    <cfRule type="expression" dxfId="211" priority="3" stopIfTrue="1">
      <formula>OR(WEEKDAY(B14)=7,WEEKDAY(B14)=1)</formula>
    </cfRule>
  </conditionalFormatting>
  <conditionalFormatting sqref="F14:F44">
    <cfRule type="expression" dxfId="210" priority="2" stopIfTrue="1">
      <formula>OR(WEEKDAY(B14)=7,WEEKDAY(B14)=1)</formula>
    </cfRule>
  </conditionalFormatting>
  <conditionalFormatting sqref="W14:W44">
    <cfRule type="expression" dxfId="209" priority="16" stopIfTrue="1">
      <formula>OR(WEEKDAY(C14)=7,WEEKDAY(C14)=1)</formula>
    </cfRule>
  </conditionalFormatting>
  <conditionalFormatting sqref="V14:V44">
    <cfRule type="expression" dxfId="208" priority="18" stopIfTrue="1">
      <formula>OR(WEEKDAY(D14)=7,WEEKDAY(D14)=1)</formula>
    </cfRule>
  </conditionalFormatting>
  <conditionalFormatting sqref="U14:U44">
    <cfRule type="expression" dxfId="207" priority="20" stopIfTrue="1">
      <formula>OR(WEEKDAY(D14)=7,WEEKDAY(D14)=1)</formula>
    </cfRule>
  </conditionalFormatting>
  <conditionalFormatting sqref="T14:T44">
    <cfRule type="expression" dxfId="206" priority="22" stopIfTrue="1">
      <formula>OR(WEEKDAY(D14)=7,WEEKDAY(D14)=1)</formula>
    </cfRule>
  </conditionalFormatting>
  <conditionalFormatting sqref="S14:S44">
    <cfRule type="expression" dxfId="205" priority="24" stopIfTrue="1">
      <formula>OR(WEEKDAY(D14)=7,WEEKDAY(D14)=1)</formula>
    </cfRule>
  </conditionalFormatting>
  <conditionalFormatting sqref="R14:R44">
    <cfRule type="expression" dxfId="204" priority="26" stopIfTrue="1">
      <formula>OR(WEEKDAY(D14)=7,WEEKDAY(D14)=1)</formula>
    </cfRule>
  </conditionalFormatting>
  <conditionalFormatting sqref="Q14:Q44">
    <cfRule type="expression" dxfId="203" priority="28" stopIfTrue="1">
      <formula>OR(WEEKDAY(D14)=7,WEEKDAY(D14)=1)</formula>
    </cfRule>
  </conditionalFormatting>
  <conditionalFormatting sqref="H14:I44">
    <cfRule type="expression" dxfId="202" priority="32" stopIfTrue="1">
      <formula>OR(WEEKDAY(C14)=7,WEEKDAY(C14)=1)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A899AEE1-BC85-4CDB-8BEE-2FF6D9AFC023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755A-EED0-4BD3-BDEB-A567B75189B9}">
  <sheetPr codeName="Tabelle10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2.5703125" style="2" hidden="1" customWidth="1"/>
    <col min="16" max="16" width="9.28515625" style="2" hidden="1" customWidth="1"/>
    <col min="17" max="17" width="10.28515625" style="2" hidden="1" customWidth="1"/>
    <col min="18" max="18" width="9.85546875" style="2" hidden="1" customWidth="1"/>
    <col min="19" max="20" width="9" style="2" hidden="1" customWidth="1"/>
    <col min="21" max="21" width="10" style="2" hidden="1" customWidth="1"/>
    <col min="22" max="22" width="9" style="2" hidden="1" customWidth="1"/>
    <col min="23" max="23" width="9.140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46296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46296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46297</v>
      </c>
      <c r="C15" s="21"/>
      <c r="D15" s="21"/>
      <c r="E15" s="21"/>
      <c r="F15" s="77"/>
      <c r="G15" s="121"/>
      <c r="H15" s="95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1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46298</v>
      </c>
      <c r="C16" s="21"/>
      <c r="D16" s="21"/>
      <c r="E16" s="21"/>
      <c r="F16" s="77"/>
      <c r="G16" s="121"/>
      <c r="H16" s="95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1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1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46299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1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46300</v>
      </c>
      <c r="C18" s="21"/>
      <c r="D18" s="21"/>
      <c r="E18" s="21"/>
      <c r="F18" s="77"/>
      <c r="G18" s="121"/>
      <c r="H18" s="95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46301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46302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46303</v>
      </c>
      <c r="C21" s="21"/>
      <c r="D21" s="21"/>
      <c r="E21" s="21"/>
      <c r="F21" s="77"/>
      <c r="G21" s="121"/>
      <c r="H21" s="95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46304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46305</v>
      </c>
      <c r="C23" s="21"/>
      <c r="D23" s="21"/>
      <c r="E23" s="21"/>
      <c r="F23" s="77"/>
      <c r="G23" s="121"/>
      <c r="H23" s="95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1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46306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1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46307</v>
      </c>
      <c r="C25" s="21"/>
      <c r="D25" s="21"/>
      <c r="E25" s="21"/>
      <c r="F25" s="77"/>
      <c r="G25" s="121"/>
      <c r="H25" s="95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46308</v>
      </c>
      <c r="C26" s="21"/>
      <c r="D26" s="21"/>
      <c r="E26" s="21"/>
      <c r="F26" s="77"/>
      <c r="G26" s="121"/>
      <c r="H26" s="95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46309</v>
      </c>
      <c r="C27" s="21"/>
      <c r="D27" s="21"/>
      <c r="E27" s="21"/>
      <c r="F27" s="77"/>
      <c r="G27" s="121"/>
      <c r="H27" s="95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46310</v>
      </c>
      <c r="C28" s="21"/>
      <c r="D28" s="21"/>
      <c r="E28" s="21"/>
      <c r="F28" s="77"/>
      <c r="G28" s="121"/>
      <c r="H28" s="95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46311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46312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1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46313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1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46314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46315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46316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46317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46318</v>
      </c>
      <c r="C36" s="21"/>
      <c r="D36" s="21"/>
      <c r="E36" s="21"/>
      <c r="F36" s="77"/>
      <c r="G36" s="121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46319</v>
      </c>
      <c r="C37" s="21"/>
      <c r="D37" s="21"/>
      <c r="E37" s="21"/>
      <c r="F37" s="77"/>
      <c r="G37" s="121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1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46320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1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46321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46322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46323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46324</v>
      </c>
      <c r="C42" s="21"/>
      <c r="D42" s="21"/>
      <c r="E42" s="21"/>
      <c r="F42" s="77"/>
      <c r="G42" s="121"/>
      <c r="H42" s="95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46325</v>
      </c>
      <c r="C43" s="21"/>
      <c r="D43" s="21"/>
      <c r="E43" s="21"/>
      <c r="F43" s="77"/>
      <c r="G43" s="121"/>
      <c r="H43" s="95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1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46326</v>
      </c>
      <c r="C44" s="67"/>
      <c r="D44" s="67"/>
      <c r="E44" s="67"/>
      <c r="F44" s="78"/>
      <c r="G44" s="121"/>
      <c r="H44" s="109"/>
      <c r="I44" s="149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1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1</v>
      </c>
      <c r="V44" s="76">
        <f t="shared" si="4"/>
        <v>1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30"/>
      <c r="H45" s="137"/>
      <c r="I45" s="143">
        <f>SUM(I14:I44)</f>
        <v>0</v>
      </c>
      <c r="J45" s="87"/>
      <c r="K45" s="118"/>
      <c r="L45" s="87"/>
      <c r="M45" s="118"/>
      <c r="N45" s="87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nLa33++putcxShVEZDaCqKQ9WB+rAkLlSXrVhHPL9I38howb0ZnPdS/tn9du6mrPXrjHanFt1wHWvXkgT3pyXw==" saltValue="i5M+0tMEEo5SxipCxuSU9w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52" priority="7" stopIfTrue="1">
      <formula>OR(WEEKDAY(B14)=7,WEEKDAY(B14)=1)</formula>
    </cfRule>
  </conditionalFormatting>
  <conditionalFormatting sqref="C14:C44">
    <cfRule type="expression" dxfId="51" priority="8" stopIfTrue="1">
      <formula>OR(WEEKDAY(B14)=7,WEEKDAY(B14)=1)</formula>
    </cfRule>
  </conditionalFormatting>
  <conditionalFormatting sqref="D14:D44">
    <cfRule type="expression" dxfId="50" priority="9" stopIfTrue="1">
      <formula>OR(WEEKDAY(B14)=7,WEEKDAY(B14)=1)</formula>
    </cfRule>
  </conditionalFormatting>
  <conditionalFormatting sqref="G14:G44">
    <cfRule type="expression" dxfId="49" priority="10" stopIfTrue="1">
      <formula>OR(WEEKDAY(B14)=7,WEEKDAY(B14)=1)</formula>
    </cfRule>
  </conditionalFormatting>
  <conditionalFormatting sqref="J14:J44">
    <cfRule type="expression" dxfId="48" priority="11" stopIfTrue="1">
      <formula>OR(WEEKDAY(B14)=7,WEEKDAY(B14)=1)</formula>
    </cfRule>
  </conditionalFormatting>
  <conditionalFormatting sqref="O14:O44">
    <cfRule type="expression" dxfId="47" priority="15" stopIfTrue="1">
      <formula>OR(WEEKDAY(C14)=7,WEEKDAY(C14)=1)</formula>
    </cfRule>
  </conditionalFormatting>
  <conditionalFormatting sqref="E14:E44">
    <cfRule type="expression" dxfId="46" priority="6" stopIfTrue="1">
      <formula>OR(WEEKDAY(B14)=7,WEEKDAY(B14)=1)</formula>
    </cfRule>
  </conditionalFormatting>
  <conditionalFormatting sqref="F14:F44">
    <cfRule type="expression" dxfId="45" priority="5" stopIfTrue="1">
      <formula>OR(WEEKDAY(B14)=7,WEEKDAY(B14)=1)</formula>
    </cfRule>
  </conditionalFormatting>
  <conditionalFormatting sqref="W14:W44">
    <cfRule type="expression" dxfId="44" priority="164" stopIfTrue="1">
      <formula>OR(WEEKDAY(C14)=7,WEEKDAY(C14)=1)</formula>
    </cfRule>
  </conditionalFormatting>
  <conditionalFormatting sqref="V14:V44">
    <cfRule type="expression" dxfId="43" priority="166" stopIfTrue="1">
      <formula>OR(WEEKDAY(C14)=7,WEEKDAY(C14)=1)</formula>
    </cfRule>
  </conditionalFormatting>
  <conditionalFormatting sqref="U14:U44">
    <cfRule type="expression" dxfId="42" priority="168" stopIfTrue="1">
      <formula>OR(WEEKDAY(C14)=7,WEEKDAY(C14)=1)</formula>
    </cfRule>
  </conditionalFormatting>
  <conditionalFormatting sqref="T14:T44">
    <cfRule type="expression" dxfId="41" priority="170" stopIfTrue="1">
      <formula>OR(WEEKDAY(C14)=7,WEEKDAY(C14)=1)</formula>
    </cfRule>
  </conditionalFormatting>
  <conditionalFormatting sqref="S14:S44">
    <cfRule type="expression" dxfId="40" priority="172" stopIfTrue="1">
      <formula>OR(WEEKDAY(C14)=7,WEEKDAY(C14)=1)</formula>
    </cfRule>
  </conditionalFormatting>
  <conditionalFormatting sqref="R14:R44">
    <cfRule type="expression" dxfId="39" priority="174" stopIfTrue="1">
      <formula>OR(WEEKDAY(C14)=7,WEEKDAY(C14)=1)</formula>
    </cfRule>
  </conditionalFormatting>
  <conditionalFormatting sqref="Q14:Q44">
    <cfRule type="expression" dxfId="38" priority="176" stopIfTrue="1">
      <formula>OR(WEEKDAY(C14)=7,WEEKDAY(C14)=1)</formula>
    </cfRule>
  </conditionalFormatting>
  <conditionalFormatting sqref="P14:P44 P14:W14 Q15:W44">
    <cfRule type="expression" dxfId="37" priority="178" stopIfTrue="1">
      <formula>OR(WEEKDAY(C14)=7,WEEKDAY(C14)=1)</formula>
    </cfRule>
  </conditionalFormatting>
  <conditionalFormatting sqref="H14:I44">
    <cfRule type="expression" dxfId="36" priority="180" stopIfTrue="1">
      <formula>OR(WEEKDAY(C14)=7,WEEKDAY(C14)=1)</formula>
    </cfRule>
  </conditionalFormatting>
  <conditionalFormatting sqref="G14">
    <cfRule type="expression" dxfId="35" priority="3" stopIfTrue="1">
      <formula>OR(WEEKDAY(B14)=7,WEEKDAY(B14)=1)</formula>
    </cfRule>
  </conditionalFormatting>
  <conditionalFormatting sqref="G14">
    <cfRule type="expression" dxfId="34" priority="2" stopIfTrue="1">
      <formula>OR(WEEKDAY(B14)=7,WEEKDAY(B14)=1)</formula>
    </cfRule>
  </conditionalFormatting>
  <conditionalFormatting sqref="G14">
    <cfRule type="expression" dxfId="3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0E867389-9F58-4129-82A3-24EE1A9684A9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C090-2BBA-44A8-8DC1-5B62F4E30978}">
  <sheetPr codeName="Tabelle11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3" style="2" hidden="1" customWidth="1"/>
    <col min="16" max="16" width="9.140625" style="2" hidden="1" customWidth="1"/>
    <col min="17" max="17" width="8.85546875" style="2" hidden="1" customWidth="1"/>
    <col min="18" max="18" width="9.85546875" style="2" hidden="1" customWidth="1"/>
    <col min="19" max="19" width="8.85546875" style="2" hidden="1" customWidth="1"/>
    <col min="20" max="20" width="9.85546875" style="2" hidden="1" customWidth="1"/>
    <col min="21" max="21" width="8.85546875" style="2" hidden="1" customWidth="1"/>
    <col min="22" max="22" width="8.7109375" style="2" hidden="1" customWidth="1"/>
    <col min="23" max="23" width="8.28515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46327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46327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1</v>
      </c>
      <c r="Q14" s="76">
        <f t="shared" ref="Q14:Q43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1</v>
      </c>
      <c r="R14" s="76">
        <f t="shared" ref="R14:R43" si="1">IF(ISNUMBER(B14),IF(OR(B14=Weihnachtstag_1_1,B14=Weihnachtstag_2_1,B14=Tag_der_Arbeit_1),1,0),0)</f>
        <v>0</v>
      </c>
      <c r="S14" s="76">
        <f t="shared" ref="S14:S43" si="2">IF(ISNUMBER(B14),IF(B14=Heiligabend_1,1,0),0)</f>
        <v>0</v>
      </c>
      <c r="T14" s="76">
        <f t="shared" ref="T14:T43" si="3">IF(ISNUMBER(B14),IF(B14=Sylvester_1,1,0),0)</f>
        <v>0</v>
      </c>
      <c r="U14" s="76">
        <f>IF(ISNUMBER(B14),IF(WEEKDAY(B14+1,1)=1,1,0),0)</f>
        <v>0</v>
      </c>
      <c r="V14" s="76">
        <f t="shared" ref="V14:V43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3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46328</v>
      </c>
      <c r="C15" s="21"/>
      <c r="D15" s="21"/>
      <c r="E15" s="21"/>
      <c r="F15" s="77"/>
      <c r="G15" s="123"/>
      <c r="H15" s="95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3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3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46329</v>
      </c>
      <c r="C16" s="21"/>
      <c r="D16" s="21"/>
      <c r="E16" s="21"/>
      <c r="F16" s="77"/>
      <c r="G16" s="121"/>
      <c r="H16" s="95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46330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46331</v>
      </c>
      <c r="C18" s="21"/>
      <c r="D18" s="21"/>
      <c r="E18" s="21"/>
      <c r="F18" s="77"/>
      <c r="G18" s="121"/>
      <c r="H18" s="95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46332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46333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1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46334</v>
      </c>
      <c r="C21" s="21"/>
      <c r="D21" s="21"/>
      <c r="E21" s="21"/>
      <c r="F21" s="77"/>
      <c r="G21" s="121"/>
      <c r="H21" s="95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1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46335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46336</v>
      </c>
      <c r="C23" s="21"/>
      <c r="D23" s="21"/>
      <c r="E23" s="21"/>
      <c r="F23" s="77"/>
      <c r="G23" s="121"/>
      <c r="H23" s="95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46337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46338</v>
      </c>
      <c r="C25" s="21"/>
      <c r="D25" s="21"/>
      <c r="E25" s="21"/>
      <c r="F25" s="77"/>
      <c r="G25" s="121"/>
      <c r="H25" s="95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46339</v>
      </c>
      <c r="C26" s="21"/>
      <c r="D26" s="21"/>
      <c r="E26" s="21"/>
      <c r="F26" s="77"/>
      <c r="G26" s="121"/>
      <c r="H26" s="95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46340</v>
      </c>
      <c r="C27" s="21"/>
      <c r="D27" s="21"/>
      <c r="E27" s="21"/>
      <c r="F27" s="77"/>
      <c r="G27" s="121"/>
      <c r="H27" s="95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1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46341</v>
      </c>
      <c r="C28" s="21"/>
      <c r="D28" s="21"/>
      <c r="E28" s="21"/>
      <c r="F28" s="77"/>
      <c r="G28" s="121"/>
      <c r="H28" s="95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1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46342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46343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1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46344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1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46345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46346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46347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1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46348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1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46349</v>
      </c>
      <c r="C36" s="21"/>
      <c r="D36" s="21"/>
      <c r="E36" s="21"/>
      <c r="F36" s="77"/>
      <c r="G36" s="121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46350</v>
      </c>
      <c r="C37" s="21"/>
      <c r="D37" s="21"/>
      <c r="E37" s="21"/>
      <c r="F37" s="77"/>
      <c r="G37" s="124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46351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46352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46353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46354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1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46355</v>
      </c>
      <c r="C42" s="21"/>
      <c r="D42" s="21"/>
      <c r="E42" s="21"/>
      <c r="F42" s="77"/>
      <c r="G42" s="121"/>
      <c r="H42" s="95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1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46356</v>
      </c>
      <c r="C43" s="21"/>
      <c r="D43" s="21"/>
      <c r="E43" s="21"/>
      <c r="F43" s="77"/>
      <c r="G43" s="125"/>
      <c r="H43" s="95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 t="str">
        <f t="shared" si="9"/>
        <v/>
      </c>
      <c r="C44" s="67"/>
      <c r="D44" s="67"/>
      <c r="E44" s="67"/>
      <c r="F44" s="78"/>
      <c r="G44" s="139"/>
      <c r="H44" s="109"/>
      <c r="I44" s="149" t="str">
        <f t="shared" si="6"/>
        <v/>
      </c>
      <c r="J44" s="156"/>
      <c r="K44" s="157"/>
      <c r="L44" s="157"/>
      <c r="M44" s="157"/>
      <c r="N44" s="158"/>
      <c r="O44" s="71"/>
      <c r="P44" s="71"/>
      <c r="Q44" s="71"/>
      <c r="R44" s="71"/>
      <c r="S44" s="71"/>
      <c r="T44" s="71"/>
      <c r="U44" s="71"/>
      <c r="V44" s="71"/>
      <c r="W44" s="71"/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103"/>
      <c r="G45" s="130"/>
      <c r="H45" s="105"/>
      <c r="I45" s="143">
        <f>SUM(I14:I44)</f>
        <v>0</v>
      </c>
      <c r="J45" s="86"/>
      <c r="K45" s="115"/>
      <c r="L45" s="86"/>
      <c r="M45" s="115"/>
      <c r="N45" s="8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9bJ2oX8atW5WbGCl4xatu0n8/Ex93zlWXy+M56z73PdWLIUcS9ZJNCZMGEKTGj+igPKbbczasTwvfTygyzx8rw==" saltValue="qDPa7LE1Urtafl08RXDwSg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32" priority="7" stopIfTrue="1">
      <formula>OR(WEEKDAY(B14)=7,WEEKDAY(B14)=1)</formula>
    </cfRule>
  </conditionalFormatting>
  <conditionalFormatting sqref="C14:C44">
    <cfRule type="expression" dxfId="31" priority="8" stopIfTrue="1">
      <formula>OR(WEEKDAY(B14)=7,WEEKDAY(B14)=1)</formula>
    </cfRule>
  </conditionalFormatting>
  <conditionalFormatting sqref="D14:D44">
    <cfRule type="expression" dxfId="30" priority="9" stopIfTrue="1">
      <formula>OR(WEEKDAY(B14)=7,WEEKDAY(B14)=1)</formula>
    </cfRule>
  </conditionalFormatting>
  <conditionalFormatting sqref="G14:G44">
    <cfRule type="expression" dxfId="29" priority="10" stopIfTrue="1">
      <formula>OR(WEEKDAY(B14)=7,WEEKDAY(B14)=1)</formula>
    </cfRule>
  </conditionalFormatting>
  <conditionalFormatting sqref="J14:J44">
    <cfRule type="expression" dxfId="28" priority="11" stopIfTrue="1">
      <formula>OR(WEEKDAY(B14)=7,WEEKDAY(B14)=1)</formula>
    </cfRule>
  </conditionalFormatting>
  <conditionalFormatting sqref="O14:O44">
    <cfRule type="expression" dxfId="27" priority="15" stopIfTrue="1">
      <formula>OR(WEEKDAY(C14)=7,WEEKDAY(C14)=1)</formula>
    </cfRule>
  </conditionalFormatting>
  <conditionalFormatting sqref="E14:E44">
    <cfRule type="expression" dxfId="26" priority="6" stopIfTrue="1">
      <formula>OR(WEEKDAY(B14)=7,WEEKDAY(B14)=1)</formula>
    </cfRule>
  </conditionalFormatting>
  <conditionalFormatting sqref="F14:F44">
    <cfRule type="expression" dxfId="25" priority="5" stopIfTrue="1">
      <formula>OR(WEEKDAY(B14)=7,WEEKDAY(B14)=1)</formula>
    </cfRule>
  </conditionalFormatting>
  <conditionalFormatting sqref="W14:W44">
    <cfRule type="expression" dxfId="24" priority="180" stopIfTrue="1">
      <formula>OR(WEEKDAY(C14)=7,WEEKDAY(C14)=1)</formula>
    </cfRule>
  </conditionalFormatting>
  <conditionalFormatting sqref="V14:V44">
    <cfRule type="expression" dxfId="23" priority="182" stopIfTrue="1">
      <formula>OR(WEEKDAY(C14)=7,WEEKDAY(C14)=1)</formula>
    </cfRule>
  </conditionalFormatting>
  <conditionalFormatting sqref="U14:U44">
    <cfRule type="expression" dxfId="22" priority="184" stopIfTrue="1">
      <formula>OR(WEEKDAY(C14)=7,WEEKDAY(C14)=1)</formula>
    </cfRule>
  </conditionalFormatting>
  <conditionalFormatting sqref="T14:T44">
    <cfRule type="expression" dxfId="21" priority="186" stopIfTrue="1">
      <formula>OR(WEEKDAY(C14)=7,WEEKDAY(C14)=1)</formula>
    </cfRule>
  </conditionalFormatting>
  <conditionalFormatting sqref="S14:S44">
    <cfRule type="expression" dxfId="20" priority="188" stopIfTrue="1">
      <formula>OR(WEEKDAY(C14)=7,WEEKDAY(C14)=1)</formula>
    </cfRule>
  </conditionalFormatting>
  <conditionalFormatting sqref="R14:R44">
    <cfRule type="expression" dxfId="19" priority="190" stopIfTrue="1">
      <formula>OR(WEEKDAY(C14)=7,WEEKDAY(C14)=1)</formula>
    </cfRule>
  </conditionalFormatting>
  <conditionalFormatting sqref="Q14:Q44">
    <cfRule type="expression" dxfId="18" priority="192" stopIfTrue="1">
      <formula>OR(WEEKDAY(C14)=7,WEEKDAY(C14)=1)</formula>
    </cfRule>
  </conditionalFormatting>
  <conditionalFormatting sqref="P14:P44 P14:W14 Q15:W43">
    <cfRule type="expression" dxfId="17" priority="194" stopIfTrue="1">
      <formula>OR(WEEKDAY(C14)=7,WEEKDAY(C14)=1)</formula>
    </cfRule>
  </conditionalFormatting>
  <conditionalFormatting sqref="H14:I44">
    <cfRule type="expression" dxfId="16" priority="196" stopIfTrue="1">
      <formula>OR(WEEKDAY(C14)=7,WEEKDAY(C14)=1)</formula>
    </cfRule>
  </conditionalFormatting>
  <conditionalFormatting sqref="G14">
    <cfRule type="expression" dxfId="15" priority="3" stopIfTrue="1">
      <formula>OR(WEEKDAY(B14)=7,WEEKDAY(B14)=1)</formula>
    </cfRule>
  </conditionalFormatting>
  <conditionalFormatting sqref="G14">
    <cfRule type="expression" dxfId="14" priority="2" stopIfTrue="1">
      <formula>OR(WEEKDAY(B14)=7,WEEKDAY(B14)=1)</formula>
    </cfRule>
  </conditionalFormatting>
  <conditionalFormatting sqref="G14">
    <cfRule type="expression" dxfId="1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83E53DE4-E240-4810-9884-1E5703BF29A0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B67C-422B-404D-BC26-CC70F2EE9D1E}">
  <sheetPr codeName="Tabelle12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3.42578125" style="2" hidden="1" customWidth="1"/>
    <col min="16" max="16" width="9.42578125" style="2" hidden="1" customWidth="1"/>
    <col min="17" max="17" width="9.28515625" style="2" hidden="1" customWidth="1"/>
    <col min="18" max="18" width="8.85546875" style="2" hidden="1" customWidth="1"/>
    <col min="19" max="19" width="9.28515625" style="2" hidden="1" customWidth="1"/>
    <col min="20" max="20" width="9.42578125" style="2" hidden="1" customWidth="1"/>
    <col min="21" max="21" width="8.7109375" style="2" hidden="1" customWidth="1"/>
    <col min="22" max="22" width="7.5703125" style="2" hidden="1" customWidth="1"/>
    <col min="23" max="23" width="9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46357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46357</v>
      </c>
      <c r="C14" s="20">
        <v>0</v>
      </c>
      <c r="D14" s="20">
        <v>0</v>
      </c>
      <c r="E14" s="20"/>
      <c r="F14" s="96"/>
      <c r="G14" s="120">
        <v>0</v>
      </c>
      <c r="H14" s="112"/>
      <c r="I14" s="144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46358</v>
      </c>
      <c r="C15" s="21"/>
      <c r="D15" s="21"/>
      <c r="E15" s="21"/>
      <c r="F15" s="77"/>
      <c r="G15" s="123"/>
      <c r="H15" s="94"/>
      <c r="I15" s="145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46359</v>
      </c>
      <c r="C16" s="21"/>
      <c r="D16" s="21"/>
      <c r="E16" s="21"/>
      <c r="F16" s="77"/>
      <c r="G16" s="121"/>
      <c r="H16" s="94"/>
      <c r="I16" s="145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46360</v>
      </c>
      <c r="C17" s="21"/>
      <c r="D17" s="21"/>
      <c r="E17" s="21"/>
      <c r="F17" s="77"/>
      <c r="G17" s="121"/>
      <c r="H17" s="94"/>
      <c r="I17" s="145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46361</v>
      </c>
      <c r="C18" s="21"/>
      <c r="D18" s="21"/>
      <c r="E18" s="21"/>
      <c r="F18" s="77"/>
      <c r="G18" s="121"/>
      <c r="H18" s="94"/>
      <c r="I18" s="145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1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46362</v>
      </c>
      <c r="C19" s="21"/>
      <c r="D19" s="21"/>
      <c r="E19" s="21"/>
      <c r="F19" s="77"/>
      <c r="G19" s="121"/>
      <c r="H19" s="94"/>
      <c r="I19" s="145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1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46363</v>
      </c>
      <c r="C20" s="21"/>
      <c r="D20" s="21"/>
      <c r="E20" s="21"/>
      <c r="F20" s="77"/>
      <c r="G20" s="121"/>
      <c r="H20" s="94"/>
      <c r="I20" s="145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46364</v>
      </c>
      <c r="C21" s="21"/>
      <c r="D21" s="21"/>
      <c r="E21" s="21"/>
      <c r="F21" s="77"/>
      <c r="G21" s="121"/>
      <c r="H21" s="94"/>
      <c r="I21" s="145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46365</v>
      </c>
      <c r="C22" s="21"/>
      <c r="D22" s="21"/>
      <c r="E22" s="21"/>
      <c r="F22" s="77"/>
      <c r="G22" s="121"/>
      <c r="H22" s="94"/>
      <c r="I22" s="145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46366</v>
      </c>
      <c r="C23" s="21"/>
      <c r="D23" s="21"/>
      <c r="E23" s="21"/>
      <c r="F23" s="77"/>
      <c r="G23" s="121"/>
      <c r="H23" s="94"/>
      <c r="I23" s="145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46367</v>
      </c>
      <c r="C24" s="21"/>
      <c r="D24" s="21"/>
      <c r="E24" s="21"/>
      <c r="F24" s="77"/>
      <c r="G24" s="121"/>
      <c r="H24" s="94"/>
      <c r="I24" s="145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46368</v>
      </c>
      <c r="C25" s="21"/>
      <c r="D25" s="21"/>
      <c r="E25" s="21"/>
      <c r="F25" s="77"/>
      <c r="G25" s="121"/>
      <c r="H25" s="94"/>
      <c r="I25" s="145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1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46369</v>
      </c>
      <c r="C26" s="21"/>
      <c r="D26" s="21"/>
      <c r="E26" s="21"/>
      <c r="F26" s="77"/>
      <c r="G26" s="121"/>
      <c r="H26" s="94"/>
      <c r="I26" s="145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1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46370</v>
      </c>
      <c r="C27" s="21"/>
      <c r="D27" s="21"/>
      <c r="E27" s="21"/>
      <c r="F27" s="77"/>
      <c r="G27" s="121"/>
      <c r="H27" s="94"/>
      <c r="I27" s="145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46371</v>
      </c>
      <c r="C28" s="21"/>
      <c r="D28" s="21"/>
      <c r="E28" s="21"/>
      <c r="F28" s="77"/>
      <c r="G28" s="121"/>
      <c r="H28" s="94"/>
      <c r="I28" s="145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46372</v>
      </c>
      <c r="C29" s="21"/>
      <c r="D29" s="21"/>
      <c r="E29" s="21"/>
      <c r="F29" s="77"/>
      <c r="G29" s="121"/>
      <c r="H29" s="94"/>
      <c r="I29" s="145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46373</v>
      </c>
      <c r="C30" s="21"/>
      <c r="D30" s="21"/>
      <c r="E30" s="21"/>
      <c r="F30" s="77"/>
      <c r="G30" s="121"/>
      <c r="H30" s="94"/>
      <c r="I30" s="145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46374</v>
      </c>
      <c r="C31" s="21"/>
      <c r="D31" s="21"/>
      <c r="E31" s="21"/>
      <c r="F31" s="77"/>
      <c r="G31" s="121"/>
      <c r="H31" s="94"/>
      <c r="I31" s="145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46375</v>
      </c>
      <c r="C32" s="21"/>
      <c r="D32" s="21"/>
      <c r="E32" s="21"/>
      <c r="F32" s="77"/>
      <c r="G32" s="121"/>
      <c r="H32" s="94"/>
      <c r="I32" s="145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1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46376</v>
      </c>
      <c r="C33" s="21"/>
      <c r="D33" s="21"/>
      <c r="E33" s="21"/>
      <c r="F33" s="77"/>
      <c r="G33" s="121"/>
      <c r="H33" s="94"/>
      <c r="I33" s="145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1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46377</v>
      </c>
      <c r="C34" s="21"/>
      <c r="D34" s="21"/>
      <c r="E34" s="21"/>
      <c r="F34" s="77"/>
      <c r="G34" s="121"/>
      <c r="H34" s="94"/>
      <c r="I34" s="145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46378</v>
      </c>
      <c r="C35" s="21"/>
      <c r="D35" s="21"/>
      <c r="E35" s="21"/>
      <c r="F35" s="77"/>
      <c r="G35" s="121"/>
      <c r="H35" s="94"/>
      <c r="I35" s="145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46379</v>
      </c>
      <c r="C36" s="21"/>
      <c r="D36" s="21"/>
      <c r="E36" s="21"/>
      <c r="F36" s="77"/>
      <c r="G36" s="121"/>
      <c r="H36" s="94"/>
      <c r="I36" s="145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46380</v>
      </c>
      <c r="C37" s="21"/>
      <c r="D37" s="21"/>
      <c r="E37" s="21"/>
      <c r="F37" s="77"/>
      <c r="G37" s="121"/>
      <c r="H37" s="94"/>
      <c r="I37" s="145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1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1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46381</v>
      </c>
      <c r="C38" s="21"/>
      <c r="D38" s="21"/>
      <c r="E38" s="21"/>
      <c r="F38" s="77"/>
      <c r="G38" s="121"/>
      <c r="H38" s="94"/>
      <c r="I38" s="145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1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1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46382</v>
      </c>
      <c r="C39" s="21"/>
      <c r="D39" s="21"/>
      <c r="E39" s="21"/>
      <c r="F39" s="77"/>
      <c r="G39" s="121"/>
      <c r="H39" s="94"/>
      <c r="I39" s="145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1</v>
      </c>
      <c r="S39" s="76">
        <f t="shared" si="2"/>
        <v>0</v>
      </c>
      <c r="T39" s="76">
        <f t="shared" si="3"/>
        <v>0</v>
      </c>
      <c r="U39" s="76">
        <f t="shared" si="8"/>
        <v>1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46383</v>
      </c>
      <c r="C40" s="21"/>
      <c r="D40" s="21"/>
      <c r="E40" s="21"/>
      <c r="F40" s="77"/>
      <c r="G40" s="121"/>
      <c r="H40" s="94"/>
      <c r="I40" s="145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1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46384</v>
      </c>
      <c r="C41" s="21"/>
      <c r="D41" s="21"/>
      <c r="E41" s="21"/>
      <c r="F41" s="77"/>
      <c r="G41" s="121"/>
      <c r="H41" s="94"/>
      <c r="I41" s="145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46385</v>
      </c>
      <c r="C42" s="21"/>
      <c r="D42" s="21"/>
      <c r="E42" s="21"/>
      <c r="F42" s="77"/>
      <c r="G42" s="121"/>
      <c r="H42" s="94"/>
      <c r="I42" s="145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46386</v>
      </c>
      <c r="C43" s="21"/>
      <c r="D43" s="21"/>
      <c r="E43" s="21"/>
      <c r="F43" s="77"/>
      <c r="G43" s="121"/>
      <c r="H43" s="94"/>
      <c r="I43" s="145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46387</v>
      </c>
      <c r="C44" s="67"/>
      <c r="D44" s="67"/>
      <c r="E44" s="67"/>
      <c r="F44" s="78"/>
      <c r="G44" s="121"/>
      <c r="H44" s="107"/>
      <c r="I44" s="146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1</v>
      </c>
      <c r="U44" s="76">
        <f t="shared" si="8"/>
        <v>0</v>
      </c>
      <c r="V44" s="76">
        <f t="shared" si="4"/>
        <v>1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103"/>
      <c r="G45" s="130"/>
      <c r="H45" s="105"/>
      <c r="I45" s="143">
        <f>SUM(I14:I44)</f>
        <v>0</v>
      </c>
      <c r="J45" s="86"/>
      <c r="K45" s="115"/>
      <c r="L45" s="86"/>
      <c r="M45" s="115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jTAUKB+X8wPUqQ5T9KsrPNLmMMxXqs3QKTPCLqeezj21NAJ7GQ3rejF2doc6mdEYTfBG8Cu7Bp0L0yOjpjzo7A==" saltValue="/lxzeAjXpBTsiowzySDk3Q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2" priority="8" stopIfTrue="1">
      <formula>OR(WEEKDAY(B14)=7,WEEKDAY(B14)=1)</formula>
    </cfRule>
  </conditionalFormatting>
  <conditionalFormatting sqref="C14:C44">
    <cfRule type="expression" dxfId="11" priority="9" stopIfTrue="1">
      <formula>OR(WEEKDAY(B14)=7,WEEKDAY(B14)=1)</formula>
    </cfRule>
  </conditionalFormatting>
  <conditionalFormatting sqref="D14:D44">
    <cfRule type="expression" dxfId="10" priority="10" stopIfTrue="1">
      <formula>OR(WEEKDAY(B14)=7,WEEKDAY(B14)=1)</formula>
    </cfRule>
  </conditionalFormatting>
  <conditionalFormatting sqref="G14:G44">
    <cfRule type="expression" dxfId="9" priority="11" stopIfTrue="1">
      <formula>OR(WEEKDAY(B14)=7,WEEKDAY(B14)=1)</formula>
    </cfRule>
  </conditionalFormatting>
  <conditionalFormatting sqref="J14:J44">
    <cfRule type="expression" dxfId="8" priority="12" stopIfTrue="1">
      <formula>OR(WEEKDAY(B14)=7,WEEKDAY(B14)=1)</formula>
    </cfRule>
  </conditionalFormatting>
  <conditionalFormatting sqref="O14:O44">
    <cfRule type="expression" dxfId="7" priority="16" stopIfTrue="1">
      <formula>OR(WEEKDAY(C14)=7,WEEKDAY(C14)=1)</formula>
    </cfRule>
  </conditionalFormatting>
  <conditionalFormatting sqref="E14:E44">
    <cfRule type="expression" dxfId="6" priority="7" stopIfTrue="1">
      <formula>OR(WEEKDAY(B14)=7,WEEKDAY(B14)=1)</formula>
    </cfRule>
  </conditionalFormatting>
  <conditionalFormatting sqref="F14:F44">
    <cfRule type="expression" dxfId="5" priority="6" stopIfTrue="1">
      <formula>OR(WEEKDAY(B14)=7,WEEKDAY(B14)=1)</formula>
    </cfRule>
  </conditionalFormatting>
  <conditionalFormatting sqref="H14:I44">
    <cfRule type="expression" dxfId="4" priority="213" stopIfTrue="1">
      <formula>OR(WEEKDAY(C14)=7,WEEKDAY(C14)=1)</formula>
    </cfRule>
  </conditionalFormatting>
  <conditionalFormatting sqref="P14:W44">
    <cfRule type="expression" dxfId="3" priority="217" stopIfTrue="1">
      <formula>OR(WEEKDAY(C14)=7,WEEKDAY(C14)=1)</formula>
    </cfRule>
  </conditionalFormatting>
  <conditionalFormatting sqref="G14">
    <cfRule type="expression" dxfId="2" priority="3" stopIfTrue="1">
      <formula>OR(WEEKDAY(B14)=7,WEEKDAY(B14)=1)</formula>
    </cfRule>
  </conditionalFormatting>
  <conditionalFormatting sqref="G14">
    <cfRule type="expression" dxfId="1" priority="2" stopIfTrue="1">
      <formula>OR(WEEKDAY(B14)=7,WEEKDAY(B14)=1)</formula>
    </cfRule>
  </conditionalFormatting>
  <conditionalFormatting sqref="G14">
    <cfRule type="expression" dxfId="0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E4F54782-A80B-406C-BE7A-9C15A2AF8C02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967A-BEA0-422B-B04E-4E628B76FBA5}">
  <sheetPr codeName="Tabelle2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4.140625" style="2" hidden="1" customWidth="1"/>
    <col min="16" max="16" width="11.5703125" style="2" hidden="1" customWidth="1"/>
    <col min="17" max="17" width="11" style="2" hidden="1" customWidth="1"/>
    <col min="18" max="18" width="11.28515625" style="2" hidden="1" customWidth="1"/>
    <col min="19" max="19" width="8.7109375" style="2" hidden="1" customWidth="1"/>
    <col min="20" max="20" width="10.7109375" style="2" hidden="1" customWidth="1"/>
    <col min="21" max="21" width="10" style="2" hidden="1" customWidth="1"/>
    <col min="22" max="22" width="11.140625" style="2" hidden="1" customWidth="1"/>
    <col min="23" max="23" width="8.8554687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46054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46054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1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46055</v>
      </c>
      <c r="C15" s="21"/>
      <c r="D15" s="21"/>
      <c r="E15" s="21"/>
      <c r="F15" s="77"/>
      <c r="G15" s="124"/>
      <c r="H15" s="98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46056</v>
      </c>
      <c r="C16" s="21"/>
      <c r="D16" s="21"/>
      <c r="E16" s="21"/>
      <c r="F16" s="77"/>
      <c r="G16" s="126"/>
      <c r="H16" s="98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46057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46058</v>
      </c>
      <c r="C18" s="21"/>
      <c r="D18" s="21"/>
      <c r="E18" s="21"/>
      <c r="F18" s="77"/>
      <c r="G18" s="121"/>
      <c r="H18" s="99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46059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46060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1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46061</v>
      </c>
      <c r="C21" s="21"/>
      <c r="D21" s="21"/>
      <c r="E21" s="21"/>
      <c r="F21" s="77"/>
      <c r="G21" s="121"/>
      <c r="H21" s="100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1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46062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46063</v>
      </c>
      <c r="C23" s="21"/>
      <c r="D23" s="21"/>
      <c r="E23" s="21"/>
      <c r="F23" s="77"/>
      <c r="G23" s="121"/>
      <c r="H23" s="100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46064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46065</v>
      </c>
      <c r="C25" s="21"/>
      <c r="D25" s="21"/>
      <c r="E25" s="21"/>
      <c r="F25" s="77"/>
      <c r="G25" s="121"/>
      <c r="H25" s="99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46066</v>
      </c>
      <c r="C26" s="21"/>
      <c r="D26" s="21"/>
      <c r="E26" s="21"/>
      <c r="F26" s="77"/>
      <c r="G26" s="121"/>
      <c r="H26" s="98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46067</v>
      </c>
      <c r="C27" s="21"/>
      <c r="D27" s="21"/>
      <c r="E27" s="21"/>
      <c r="F27" s="77"/>
      <c r="G27" s="121"/>
      <c r="H27" s="98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1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46068</v>
      </c>
      <c r="C28" s="21"/>
      <c r="D28" s="21"/>
      <c r="E28" s="21"/>
      <c r="F28" s="77"/>
      <c r="G28" s="121"/>
      <c r="H28" s="98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1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46069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46070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46071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46072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46073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46074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1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46075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1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46076</v>
      </c>
      <c r="C36" s="21"/>
      <c r="D36" s="21"/>
      <c r="E36" s="21"/>
      <c r="F36" s="77"/>
      <c r="G36" s="121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46077</v>
      </c>
      <c r="C37" s="21"/>
      <c r="D37" s="21"/>
      <c r="E37" s="21"/>
      <c r="F37" s="77"/>
      <c r="G37" s="121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46078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46079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46080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46081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1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 t="str">
        <f t="shared" si="9"/>
        <v/>
      </c>
      <c r="C42" s="21"/>
      <c r="D42" s="21"/>
      <c r="E42" s="21"/>
      <c r="F42" s="77"/>
      <c r="G42" s="121"/>
      <c r="H42" s="95"/>
      <c r="I42" s="148" t="str">
        <f t="shared" si="6"/>
        <v/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 t="str">
        <f t="shared" si="9"/>
        <v/>
      </c>
      <c r="C43" s="21"/>
      <c r="D43" s="21"/>
      <c r="E43" s="21"/>
      <c r="F43" s="77"/>
      <c r="G43" s="121"/>
      <c r="H43" s="95"/>
      <c r="I43" s="148" t="str">
        <f t="shared" si="6"/>
        <v/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 t="str">
        <f t="shared" si="9"/>
        <v/>
      </c>
      <c r="C44" s="67"/>
      <c r="D44" s="67"/>
      <c r="E44" s="67"/>
      <c r="F44" s="78"/>
      <c r="G44" s="122"/>
      <c r="H44" s="65"/>
      <c r="I44" s="149" t="str">
        <f t="shared" si="6"/>
        <v/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17"/>
      <c r="H45" s="101"/>
      <c r="I45" s="143">
        <f>SUM(I14:I44)</f>
        <v>0</v>
      </c>
      <c r="J45" s="86"/>
      <c r="K45" s="115"/>
      <c r="L45" s="86"/>
      <c r="M45" s="115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++bLSN1+Bob0Xbk2Jd26/BPcbyfNYm+wCw/vbdXWA93VT+z8ctx0LMblL5LYfp6eij2u6C83bbsJS9L+388C2A==" saltValue="7rDqvdxSZ5LdjT9kOn7rOw==" spinCount="100000" sheet="1"/>
  <mergeCells count="62">
    <mergeCell ref="J12:N13"/>
    <mergeCell ref="Y5:Z10"/>
    <mergeCell ref="AE12:AE13"/>
    <mergeCell ref="AF12:AF13"/>
    <mergeCell ref="B7:C7"/>
    <mergeCell ref="B9:M9"/>
    <mergeCell ref="B6:C6"/>
    <mergeCell ref="D10:H10"/>
    <mergeCell ref="AD29:AF30"/>
    <mergeCell ref="AD12:AD13"/>
    <mergeCell ref="Y12:Z13"/>
    <mergeCell ref="AA3:AC45"/>
    <mergeCell ref="AD27:AF28"/>
    <mergeCell ref="J14:N14"/>
    <mergeCell ref="J15:N15"/>
    <mergeCell ref="J16:N16"/>
    <mergeCell ref="J18:N18"/>
    <mergeCell ref="J19:N19"/>
    <mergeCell ref="B47:AC55"/>
    <mergeCell ref="B11:Z11"/>
    <mergeCell ref="B12:B13"/>
    <mergeCell ref="C12:D12"/>
    <mergeCell ref="E12:F12"/>
    <mergeCell ref="L10:M10"/>
    <mergeCell ref="B10:C10"/>
    <mergeCell ref="Y14:Z14"/>
    <mergeCell ref="J10:K10"/>
    <mergeCell ref="J17:N17"/>
    <mergeCell ref="B1:Z1"/>
    <mergeCell ref="D7:M7"/>
    <mergeCell ref="B8:C8"/>
    <mergeCell ref="D8:M8"/>
    <mergeCell ref="B5:C5"/>
    <mergeCell ref="D6:M6"/>
    <mergeCell ref="B4:Z4"/>
    <mergeCell ref="D5:M5"/>
    <mergeCell ref="B2:Z3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33:N33"/>
    <mergeCell ref="J34:N34"/>
    <mergeCell ref="J41:N41"/>
    <mergeCell ref="J42:N42"/>
    <mergeCell ref="J43:N43"/>
    <mergeCell ref="J44:N44"/>
    <mergeCell ref="J35:N35"/>
    <mergeCell ref="J36:N36"/>
    <mergeCell ref="J37:N37"/>
    <mergeCell ref="J38:N38"/>
    <mergeCell ref="J39:N39"/>
    <mergeCell ref="J40:N40"/>
  </mergeCells>
  <conditionalFormatting sqref="B14:B44">
    <cfRule type="expression" dxfId="201" priority="6" stopIfTrue="1">
      <formula>OR(WEEKDAY(B14)=7,WEEKDAY(B14)=1)</formula>
    </cfRule>
  </conditionalFormatting>
  <conditionalFormatting sqref="C14:C44">
    <cfRule type="expression" dxfId="200" priority="7" stopIfTrue="1">
      <formula>OR(WEEKDAY(B14)=7,WEEKDAY(B14)=1)</formula>
    </cfRule>
  </conditionalFormatting>
  <conditionalFormatting sqref="D14:D44">
    <cfRule type="expression" dxfId="199" priority="8" stopIfTrue="1">
      <formula>OR(WEEKDAY(B14)=7,WEEKDAY(B14)=1)</formula>
    </cfRule>
  </conditionalFormatting>
  <conditionalFormatting sqref="G14:G44">
    <cfRule type="expression" dxfId="198" priority="9" stopIfTrue="1">
      <formula>OR(WEEKDAY(B14)=7,WEEKDAY(B14)=1)</formula>
    </cfRule>
  </conditionalFormatting>
  <conditionalFormatting sqref="J14:J44">
    <cfRule type="expression" dxfId="197" priority="10" stopIfTrue="1">
      <formula>OR(WEEKDAY(B14)=7,WEEKDAY(B14)=1)</formula>
    </cfRule>
  </conditionalFormatting>
  <conditionalFormatting sqref="O14:O44">
    <cfRule type="expression" dxfId="196" priority="14" stopIfTrue="1">
      <formula>OR(WEEKDAY(C14)=7,WEEKDAY(C14)=1)</formula>
    </cfRule>
  </conditionalFormatting>
  <conditionalFormatting sqref="E14:E44">
    <cfRule type="expression" dxfId="195" priority="5" stopIfTrue="1">
      <formula>OR(WEEKDAY(B14)=7,WEEKDAY(B14)=1)</formula>
    </cfRule>
  </conditionalFormatting>
  <conditionalFormatting sqref="F14:F44">
    <cfRule type="expression" dxfId="194" priority="4" stopIfTrue="1">
      <formula>OR(WEEKDAY(B14)=7,WEEKDAY(B14)=1)</formula>
    </cfRule>
  </conditionalFormatting>
  <conditionalFormatting sqref="W14:W44">
    <cfRule type="expression" dxfId="193" priority="32" stopIfTrue="1">
      <formula>OR(WEEKDAY(C14)=7,WEEKDAY(C14)=1)</formula>
    </cfRule>
  </conditionalFormatting>
  <conditionalFormatting sqref="V14:V44">
    <cfRule type="expression" dxfId="192" priority="34" stopIfTrue="1">
      <formula>OR(WEEKDAY(C14)=7,WEEKDAY(C14)=1)</formula>
    </cfRule>
  </conditionalFormatting>
  <conditionalFormatting sqref="U14:U44">
    <cfRule type="expression" dxfId="191" priority="36" stopIfTrue="1">
      <formula>OR(WEEKDAY(C14)=7,WEEKDAY(C14)=1)</formula>
    </cfRule>
  </conditionalFormatting>
  <conditionalFormatting sqref="T14:T44">
    <cfRule type="expression" dxfId="190" priority="38" stopIfTrue="1">
      <formula>OR(WEEKDAY(C14)=7,WEEKDAY(C14)=1)</formula>
    </cfRule>
  </conditionalFormatting>
  <conditionalFormatting sqref="S14:S44">
    <cfRule type="expression" dxfId="189" priority="40" stopIfTrue="1">
      <formula>OR(WEEKDAY(C14)=7,WEEKDAY(C14)=1)</formula>
    </cfRule>
  </conditionalFormatting>
  <conditionalFormatting sqref="R14:R44">
    <cfRule type="expression" dxfId="188" priority="42" stopIfTrue="1">
      <formula>OR(WEEKDAY(C14)=7,WEEKDAY(C14)=1)</formula>
    </cfRule>
  </conditionalFormatting>
  <conditionalFormatting sqref="Q14:Q44">
    <cfRule type="expression" dxfId="187" priority="44" stopIfTrue="1">
      <formula>OR(WEEKDAY(C14)=7,WEEKDAY(C14)=1)</formula>
    </cfRule>
  </conditionalFormatting>
  <conditionalFormatting sqref="P14:P44 P14:W14 Q15:W44">
    <cfRule type="expression" dxfId="186" priority="46" stopIfTrue="1">
      <formula>OR(WEEKDAY(C14)=7,WEEKDAY(C14)=1)</formula>
    </cfRule>
  </conditionalFormatting>
  <conditionalFormatting sqref="H14:I44">
    <cfRule type="expression" dxfId="185" priority="48" stopIfTrue="1">
      <formula>OR(WEEKDAY(C14)=7,WEEKDAY(C14)=1)</formula>
    </cfRule>
  </conditionalFormatting>
  <conditionalFormatting sqref="G14">
    <cfRule type="expression" dxfId="184" priority="2" stopIfTrue="1">
      <formula>OR(WEEKDAY(B14)=7,WEEKDAY(B14)=1)</formula>
    </cfRule>
  </conditionalFormatting>
  <conditionalFormatting sqref="G14">
    <cfRule type="expression" dxfId="18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90B082DF-EA14-4969-9A0A-3BD1CB3FD043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A86F-DEF5-4DE5-857F-12492021BE8F}">
  <sheetPr codeName="Tabelle3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4" style="2" hidden="1" customWidth="1"/>
    <col min="16" max="16" width="10.28515625" style="2" hidden="1" customWidth="1"/>
    <col min="17" max="17" width="11" style="2" hidden="1" customWidth="1"/>
    <col min="18" max="19" width="10.7109375" style="2" hidden="1" customWidth="1"/>
    <col min="20" max="20" width="12.5703125" style="2" hidden="1" customWidth="1"/>
    <col min="21" max="21" width="11.5703125" style="2" hidden="1" customWidth="1"/>
    <col min="22" max="22" width="10.28515625" style="2" hidden="1" customWidth="1"/>
    <col min="23" max="23" width="8.8554687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46082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46082</v>
      </c>
      <c r="C14" s="20">
        <v>0</v>
      </c>
      <c r="D14" s="20">
        <v>0</v>
      </c>
      <c r="E14" s="20"/>
      <c r="F14" s="96"/>
      <c r="G14" s="120">
        <v>0</v>
      </c>
      <c r="H14" s="104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1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46083</v>
      </c>
      <c r="C15" s="21"/>
      <c r="D15" s="21"/>
      <c r="E15" s="21"/>
      <c r="F15" s="77"/>
      <c r="G15" s="121"/>
      <c r="H15" s="64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46084</v>
      </c>
      <c r="C16" s="21"/>
      <c r="D16" s="21"/>
      <c r="E16" s="21"/>
      <c r="F16" s="77"/>
      <c r="G16" s="121"/>
      <c r="H16" s="64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46085</v>
      </c>
      <c r="C17" s="21"/>
      <c r="D17" s="21"/>
      <c r="E17" s="21"/>
      <c r="F17" s="77"/>
      <c r="G17" s="121"/>
      <c r="H17" s="64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46086</v>
      </c>
      <c r="C18" s="21"/>
      <c r="D18" s="21"/>
      <c r="E18" s="21"/>
      <c r="F18" s="77"/>
      <c r="G18" s="121"/>
      <c r="H18" s="64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46087</v>
      </c>
      <c r="C19" s="21"/>
      <c r="D19" s="21"/>
      <c r="E19" s="21"/>
      <c r="F19" s="77"/>
      <c r="G19" s="121"/>
      <c r="H19" s="64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46088</v>
      </c>
      <c r="C20" s="21"/>
      <c r="D20" s="21"/>
      <c r="E20" s="21"/>
      <c r="F20" s="77"/>
      <c r="G20" s="121"/>
      <c r="H20" s="64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1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46089</v>
      </c>
      <c r="C21" s="21"/>
      <c r="D21" s="21"/>
      <c r="E21" s="21"/>
      <c r="F21" s="77"/>
      <c r="G21" s="121"/>
      <c r="H21" s="64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1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46090</v>
      </c>
      <c r="C22" s="21"/>
      <c r="D22" s="21"/>
      <c r="E22" s="21"/>
      <c r="F22" s="77"/>
      <c r="G22" s="121"/>
      <c r="H22" s="64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46091</v>
      </c>
      <c r="C23" s="21"/>
      <c r="D23" s="21"/>
      <c r="E23" s="21"/>
      <c r="F23" s="77"/>
      <c r="G23" s="121"/>
      <c r="H23" s="64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46092</v>
      </c>
      <c r="C24" s="21"/>
      <c r="D24" s="21"/>
      <c r="E24" s="21"/>
      <c r="F24" s="77"/>
      <c r="G24" s="121"/>
      <c r="H24" s="64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46093</v>
      </c>
      <c r="C25" s="21"/>
      <c r="D25" s="21"/>
      <c r="E25" s="21"/>
      <c r="F25" s="77"/>
      <c r="G25" s="121"/>
      <c r="H25" s="64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46094</v>
      </c>
      <c r="C26" s="21"/>
      <c r="D26" s="21"/>
      <c r="E26" s="21"/>
      <c r="F26" s="77"/>
      <c r="G26" s="121"/>
      <c r="H26" s="64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46095</v>
      </c>
      <c r="C27" s="21"/>
      <c r="D27" s="21"/>
      <c r="E27" s="21"/>
      <c r="F27" s="77"/>
      <c r="G27" s="121"/>
      <c r="H27" s="64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1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46096</v>
      </c>
      <c r="C28" s="21"/>
      <c r="D28" s="21"/>
      <c r="E28" s="21"/>
      <c r="F28" s="77"/>
      <c r="G28" s="121"/>
      <c r="H28" s="64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1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46097</v>
      </c>
      <c r="C29" s="21"/>
      <c r="D29" s="21"/>
      <c r="E29" s="21"/>
      <c r="F29" s="77"/>
      <c r="G29" s="121"/>
      <c r="H29" s="64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46098</v>
      </c>
      <c r="C30" s="21"/>
      <c r="D30" s="21"/>
      <c r="E30" s="21"/>
      <c r="F30" s="77"/>
      <c r="G30" s="121"/>
      <c r="H30" s="64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46099</v>
      </c>
      <c r="C31" s="21"/>
      <c r="D31" s="21"/>
      <c r="E31" s="21"/>
      <c r="F31" s="77"/>
      <c r="G31" s="121"/>
      <c r="H31" s="64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46100</v>
      </c>
      <c r="C32" s="21"/>
      <c r="D32" s="21"/>
      <c r="E32" s="21"/>
      <c r="F32" s="77"/>
      <c r="G32" s="121"/>
      <c r="H32" s="64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46101</v>
      </c>
      <c r="C33" s="21"/>
      <c r="D33" s="21"/>
      <c r="E33" s="21"/>
      <c r="F33" s="77"/>
      <c r="G33" s="121"/>
      <c r="H33" s="64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46102</v>
      </c>
      <c r="C34" s="21"/>
      <c r="D34" s="21"/>
      <c r="E34" s="21"/>
      <c r="F34" s="77"/>
      <c r="G34" s="121"/>
      <c r="H34" s="64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1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46103</v>
      </c>
      <c r="C35" s="21"/>
      <c r="D35" s="21"/>
      <c r="E35" s="21"/>
      <c r="F35" s="77"/>
      <c r="G35" s="121"/>
      <c r="H35" s="64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1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46104</v>
      </c>
      <c r="C36" s="21"/>
      <c r="D36" s="21"/>
      <c r="E36" s="21"/>
      <c r="F36" s="77"/>
      <c r="G36" s="121"/>
      <c r="H36" s="64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46105</v>
      </c>
      <c r="C37" s="21"/>
      <c r="D37" s="21"/>
      <c r="E37" s="21"/>
      <c r="F37" s="77"/>
      <c r="G37" s="121"/>
      <c r="H37" s="64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46106</v>
      </c>
      <c r="C38" s="21"/>
      <c r="D38" s="21"/>
      <c r="E38" s="21"/>
      <c r="F38" s="77"/>
      <c r="G38" s="121"/>
      <c r="H38" s="64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46107</v>
      </c>
      <c r="C39" s="21"/>
      <c r="D39" s="21"/>
      <c r="E39" s="21"/>
      <c r="F39" s="77"/>
      <c r="G39" s="121"/>
      <c r="H39" s="64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46108</v>
      </c>
      <c r="C40" s="21"/>
      <c r="D40" s="21"/>
      <c r="E40" s="21"/>
      <c r="F40" s="77"/>
      <c r="G40" s="121"/>
      <c r="H40" s="64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46109</v>
      </c>
      <c r="C41" s="21"/>
      <c r="D41" s="21"/>
      <c r="E41" s="21"/>
      <c r="F41" s="77"/>
      <c r="G41" s="121"/>
      <c r="H41" s="64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1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46110</v>
      </c>
      <c r="C42" s="21"/>
      <c r="D42" s="21"/>
      <c r="E42" s="21"/>
      <c r="F42" s="77"/>
      <c r="G42" s="121"/>
      <c r="H42" s="64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1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46111</v>
      </c>
      <c r="C43" s="21"/>
      <c r="D43" s="21"/>
      <c r="E43" s="21"/>
      <c r="F43" s="77"/>
      <c r="G43" s="124"/>
      <c r="H43" s="64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46112</v>
      </c>
      <c r="C44" s="67"/>
      <c r="D44" s="67"/>
      <c r="E44" s="67"/>
      <c r="F44" s="78"/>
      <c r="G44" s="126"/>
      <c r="H44" s="65"/>
      <c r="I44" s="149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103"/>
      <c r="G45" s="130"/>
      <c r="H45" s="105"/>
      <c r="I45" s="143">
        <f>SUM(I14:I44)</f>
        <v>0</v>
      </c>
      <c r="J45" s="86"/>
      <c r="K45" s="115"/>
      <c r="L45" s="86"/>
      <c r="M45" s="115"/>
      <c r="N45" s="119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VYp1cQXjqzPHJLm+YNhfceUJVlnhJNr1TvZedc6PCekoMYAMQsz5IhHOHpakeO0+6WQyBz7YaK5nSK9EdkXtvw==" saltValue="2ax8TAwea2/4Mczp6Kh2Gw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82" priority="7" stopIfTrue="1">
      <formula>OR(WEEKDAY(B14)=7,WEEKDAY(B14)=1)</formula>
    </cfRule>
  </conditionalFormatting>
  <conditionalFormatting sqref="C14:C44">
    <cfRule type="expression" dxfId="181" priority="8" stopIfTrue="1">
      <formula>OR(WEEKDAY(B14)=7,WEEKDAY(B14)=1)</formula>
    </cfRule>
  </conditionalFormatting>
  <conditionalFormatting sqref="D14:D44">
    <cfRule type="expression" dxfId="180" priority="9" stopIfTrue="1">
      <formula>OR(WEEKDAY(B14)=7,WEEKDAY(B14)=1)</formula>
    </cfRule>
  </conditionalFormatting>
  <conditionalFormatting sqref="G14:G44">
    <cfRule type="expression" dxfId="179" priority="10" stopIfTrue="1">
      <formula>OR(WEEKDAY(B14)=7,WEEKDAY(B14)=1)</formula>
    </cfRule>
  </conditionalFormatting>
  <conditionalFormatting sqref="J14:J44">
    <cfRule type="expression" dxfId="178" priority="11" stopIfTrue="1">
      <formula>OR(WEEKDAY(B14)=7,WEEKDAY(B14)=1)</formula>
    </cfRule>
  </conditionalFormatting>
  <conditionalFormatting sqref="O14:O44">
    <cfRule type="expression" dxfId="177" priority="15" stopIfTrue="1">
      <formula>OR(WEEKDAY(C14)=7,WEEKDAY(C14)=1)</formula>
    </cfRule>
  </conditionalFormatting>
  <conditionalFormatting sqref="E14:E44">
    <cfRule type="expression" dxfId="176" priority="6" stopIfTrue="1">
      <formula>OR(WEEKDAY(B14)=7,WEEKDAY(B14)=1)</formula>
    </cfRule>
  </conditionalFormatting>
  <conditionalFormatting sqref="F14:F44">
    <cfRule type="expression" dxfId="175" priority="5" stopIfTrue="1">
      <formula>OR(WEEKDAY(B14)=7,WEEKDAY(B14)=1)</formula>
    </cfRule>
  </conditionalFormatting>
  <conditionalFormatting sqref="W14:W44">
    <cfRule type="expression" dxfId="174" priority="49" stopIfTrue="1">
      <formula>OR(WEEKDAY(C14)=7,WEEKDAY(C14)=1)</formula>
    </cfRule>
  </conditionalFormatting>
  <conditionalFormatting sqref="V14:V44">
    <cfRule type="expression" dxfId="173" priority="51" stopIfTrue="1">
      <formula>OR(WEEKDAY(C14)=7,WEEKDAY(C14)=1)</formula>
    </cfRule>
  </conditionalFormatting>
  <conditionalFormatting sqref="U14:U44">
    <cfRule type="expression" dxfId="172" priority="53" stopIfTrue="1">
      <formula>OR(WEEKDAY(C14)=7,WEEKDAY(C14)=1)</formula>
    </cfRule>
  </conditionalFormatting>
  <conditionalFormatting sqref="T14:T44">
    <cfRule type="expression" dxfId="171" priority="55" stopIfTrue="1">
      <formula>OR(WEEKDAY(C14)=7,WEEKDAY(C14)=1)</formula>
    </cfRule>
  </conditionalFormatting>
  <conditionalFormatting sqref="S14:S44">
    <cfRule type="expression" dxfId="170" priority="57" stopIfTrue="1">
      <formula>OR(WEEKDAY(C14)=7,WEEKDAY(C14)=1)</formula>
    </cfRule>
  </conditionalFormatting>
  <conditionalFormatting sqref="R14:R44">
    <cfRule type="expression" dxfId="169" priority="59" stopIfTrue="1">
      <formula>OR(WEEKDAY(C14)=7,WEEKDAY(C14)=1)</formula>
    </cfRule>
  </conditionalFormatting>
  <conditionalFormatting sqref="Q14:Q44">
    <cfRule type="expression" dxfId="168" priority="61" stopIfTrue="1">
      <formula>OR(WEEKDAY(C14)=7,WEEKDAY(C14)=1)</formula>
    </cfRule>
  </conditionalFormatting>
  <conditionalFormatting sqref="P14:P44 P14:W14 Q15:W44">
    <cfRule type="expression" dxfId="167" priority="63" stopIfTrue="1">
      <formula>OR(WEEKDAY(C14)=7,WEEKDAY(C14)=1)</formula>
    </cfRule>
  </conditionalFormatting>
  <conditionalFormatting sqref="H14:I44">
    <cfRule type="expression" dxfId="166" priority="65" stopIfTrue="1">
      <formula>OR(WEEKDAY(C14)=7,WEEKDAY(C14)=1)</formula>
    </cfRule>
  </conditionalFormatting>
  <conditionalFormatting sqref="G14">
    <cfRule type="expression" dxfId="165" priority="3" stopIfTrue="1">
      <formula>OR(WEEKDAY(B14)=7,WEEKDAY(B14)=1)</formula>
    </cfRule>
  </conditionalFormatting>
  <conditionalFormatting sqref="G14">
    <cfRule type="expression" dxfId="164" priority="2" stopIfTrue="1">
      <formula>OR(WEEKDAY(B14)=7,WEEKDAY(B14)=1)</formula>
    </cfRule>
  </conditionalFormatting>
  <conditionalFormatting sqref="G14">
    <cfRule type="expression" dxfId="16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60BDE691-CF0D-4495-ABB7-2533DA692B95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F2896-B259-4A79-A32D-32DFEB5914F8}">
  <sheetPr codeName="Tabelle4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4.7109375" style="2" hidden="1" customWidth="1"/>
    <col min="16" max="16" width="9.42578125" style="2" hidden="1" customWidth="1"/>
    <col min="17" max="17" width="9.85546875" style="2" hidden="1" customWidth="1"/>
    <col min="18" max="18" width="9" style="2" hidden="1" customWidth="1"/>
    <col min="19" max="19" width="9.42578125" style="2" hidden="1" customWidth="1"/>
    <col min="20" max="20" width="8.85546875" style="2" hidden="1" customWidth="1"/>
    <col min="21" max="21" width="8.28515625" style="2" hidden="1" customWidth="1"/>
    <col min="22" max="22" width="11" style="2" hidden="1" customWidth="1"/>
    <col min="23" max="23" width="8.710937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46113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102" t="s">
        <v>47</v>
      </c>
      <c r="I13" s="102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46113</v>
      </c>
      <c r="C14" s="20">
        <v>0</v>
      </c>
      <c r="D14" s="20">
        <v>0</v>
      </c>
      <c r="E14" s="20"/>
      <c r="F14" s="96"/>
      <c r="G14" s="120">
        <v>0</v>
      </c>
      <c r="H14" s="106"/>
      <c r="I14" s="144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46114</v>
      </c>
      <c r="C15" s="21"/>
      <c r="D15" s="21"/>
      <c r="E15" s="21"/>
      <c r="F15" s="77"/>
      <c r="G15" s="124"/>
      <c r="H15" s="94"/>
      <c r="I15" s="145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1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46115</v>
      </c>
      <c r="C16" s="21"/>
      <c r="D16" s="21"/>
      <c r="E16" s="21"/>
      <c r="F16" s="77"/>
      <c r="G16" s="121"/>
      <c r="H16" s="94"/>
      <c r="I16" s="145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1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46116</v>
      </c>
      <c r="C17" s="21"/>
      <c r="D17" s="21"/>
      <c r="E17" s="21"/>
      <c r="F17" s="77"/>
      <c r="G17" s="121"/>
      <c r="H17" s="94"/>
      <c r="I17" s="145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1</v>
      </c>
      <c r="V17" s="76">
        <f t="shared" si="4"/>
        <v>1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46117</v>
      </c>
      <c r="C18" s="21"/>
      <c r="D18" s="21"/>
      <c r="E18" s="21"/>
      <c r="F18" s="77"/>
      <c r="G18" s="121"/>
      <c r="H18" s="94"/>
      <c r="I18" s="145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1</v>
      </c>
      <c r="Q18" s="76">
        <f t="shared" si="0"/>
        <v>1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1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46118</v>
      </c>
      <c r="C19" s="21"/>
      <c r="D19" s="21"/>
      <c r="E19" s="21"/>
      <c r="F19" s="77"/>
      <c r="G19" s="121"/>
      <c r="H19" s="94"/>
      <c r="I19" s="145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1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46119</v>
      </c>
      <c r="C20" s="21"/>
      <c r="D20" s="21"/>
      <c r="E20" s="21"/>
      <c r="F20" s="77"/>
      <c r="G20" s="121"/>
      <c r="H20" s="94"/>
      <c r="I20" s="145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46120</v>
      </c>
      <c r="C21" s="21"/>
      <c r="D21" s="21"/>
      <c r="E21" s="21"/>
      <c r="F21" s="77"/>
      <c r="G21" s="121"/>
      <c r="H21" s="94"/>
      <c r="I21" s="145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46121</v>
      </c>
      <c r="C22" s="21"/>
      <c r="D22" s="21"/>
      <c r="E22" s="21"/>
      <c r="F22" s="77"/>
      <c r="G22" s="121"/>
      <c r="H22" s="94"/>
      <c r="I22" s="145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46122</v>
      </c>
      <c r="C23" s="21"/>
      <c r="D23" s="21"/>
      <c r="E23" s="21"/>
      <c r="F23" s="77"/>
      <c r="G23" s="121"/>
      <c r="H23" s="94"/>
      <c r="I23" s="145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46123</v>
      </c>
      <c r="C24" s="21"/>
      <c r="D24" s="21"/>
      <c r="E24" s="21"/>
      <c r="F24" s="77"/>
      <c r="G24" s="121"/>
      <c r="H24" s="94"/>
      <c r="I24" s="145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1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46124</v>
      </c>
      <c r="C25" s="21"/>
      <c r="D25" s="21"/>
      <c r="E25" s="21"/>
      <c r="F25" s="77"/>
      <c r="G25" s="121"/>
      <c r="H25" s="94"/>
      <c r="I25" s="145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1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46125</v>
      </c>
      <c r="C26" s="21"/>
      <c r="D26" s="21"/>
      <c r="E26" s="21"/>
      <c r="F26" s="77"/>
      <c r="G26" s="121"/>
      <c r="H26" s="94"/>
      <c r="I26" s="145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46126</v>
      </c>
      <c r="C27" s="21"/>
      <c r="D27" s="21"/>
      <c r="E27" s="21"/>
      <c r="F27" s="77"/>
      <c r="G27" s="121"/>
      <c r="H27" s="94"/>
      <c r="I27" s="145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46127</v>
      </c>
      <c r="C28" s="21"/>
      <c r="D28" s="21"/>
      <c r="E28" s="21"/>
      <c r="F28" s="77"/>
      <c r="G28" s="121"/>
      <c r="H28" s="94"/>
      <c r="I28" s="145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46128</v>
      </c>
      <c r="C29" s="21"/>
      <c r="D29" s="21"/>
      <c r="E29" s="21"/>
      <c r="F29" s="77"/>
      <c r="G29" s="121"/>
      <c r="H29" s="94"/>
      <c r="I29" s="145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46129</v>
      </c>
      <c r="C30" s="21"/>
      <c r="D30" s="21"/>
      <c r="E30" s="21"/>
      <c r="F30" s="77"/>
      <c r="G30" s="121"/>
      <c r="H30" s="94"/>
      <c r="I30" s="145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46130</v>
      </c>
      <c r="C31" s="21"/>
      <c r="D31" s="21"/>
      <c r="E31" s="21"/>
      <c r="F31" s="77"/>
      <c r="G31" s="121"/>
      <c r="H31" s="94"/>
      <c r="I31" s="145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1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46131</v>
      </c>
      <c r="C32" s="21"/>
      <c r="D32" s="21"/>
      <c r="E32" s="21"/>
      <c r="F32" s="77"/>
      <c r="G32" s="121"/>
      <c r="H32" s="94"/>
      <c r="I32" s="145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1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46132</v>
      </c>
      <c r="C33" s="21"/>
      <c r="D33" s="21"/>
      <c r="E33" s="21"/>
      <c r="F33" s="77"/>
      <c r="G33" s="121"/>
      <c r="H33" s="94"/>
      <c r="I33" s="145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46133</v>
      </c>
      <c r="C34" s="21"/>
      <c r="D34" s="21"/>
      <c r="E34" s="21"/>
      <c r="F34" s="77"/>
      <c r="G34" s="121"/>
      <c r="H34" s="94"/>
      <c r="I34" s="145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46134</v>
      </c>
      <c r="C35" s="21"/>
      <c r="D35" s="21"/>
      <c r="E35" s="21"/>
      <c r="F35" s="77"/>
      <c r="G35" s="121"/>
      <c r="H35" s="94"/>
      <c r="I35" s="145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46135</v>
      </c>
      <c r="C36" s="21"/>
      <c r="D36" s="21"/>
      <c r="E36" s="21"/>
      <c r="F36" s="77"/>
      <c r="G36" s="121"/>
      <c r="H36" s="94"/>
      <c r="I36" s="145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46136</v>
      </c>
      <c r="C37" s="21"/>
      <c r="D37" s="21"/>
      <c r="E37" s="21"/>
      <c r="F37" s="77"/>
      <c r="G37" s="121"/>
      <c r="H37" s="94"/>
      <c r="I37" s="145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46137</v>
      </c>
      <c r="C38" s="21"/>
      <c r="D38" s="21"/>
      <c r="E38" s="21"/>
      <c r="F38" s="77"/>
      <c r="G38" s="121"/>
      <c r="H38" s="94"/>
      <c r="I38" s="145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1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46138</v>
      </c>
      <c r="C39" s="21"/>
      <c r="D39" s="21"/>
      <c r="E39" s="21"/>
      <c r="F39" s="77"/>
      <c r="G39" s="121"/>
      <c r="H39" s="94"/>
      <c r="I39" s="145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1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46139</v>
      </c>
      <c r="C40" s="21"/>
      <c r="D40" s="21"/>
      <c r="E40" s="21"/>
      <c r="F40" s="77"/>
      <c r="G40" s="121"/>
      <c r="H40" s="94"/>
      <c r="I40" s="145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46140</v>
      </c>
      <c r="C41" s="21"/>
      <c r="D41" s="21"/>
      <c r="E41" s="21"/>
      <c r="F41" s="77"/>
      <c r="G41" s="121"/>
      <c r="H41" s="94"/>
      <c r="I41" s="145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46141</v>
      </c>
      <c r="C42" s="21"/>
      <c r="D42" s="21"/>
      <c r="E42" s="21"/>
      <c r="F42" s="77"/>
      <c r="G42" s="121"/>
      <c r="H42" s="94"/>
      <c r="I42" s="145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46142</v>
      </c>
      <c r="C43" s="21"/>
      <c r="D43" s="21"/>
      <c r="E43" s="21"/>
      <c r="F43" s="77"/>
      <c r="G43" s="121"/>
      <c r="H43" s="94"/>
      <c r="I43" s="145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1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 t="str">
        <f t="shared" si="9"/>
        <v/>
      </c>
      <c r="C44" s="67"/>
      <c r="D44" s="67"/>
      <c r="E44" s="67"/>
      <c r="F44" s="78"/>
      <c r="G44" s="121"/>
      <c r="H44" s="107"/>
      <c r="I44" s="146" t="str">
        <f t="shared" si="6"/>
        <v/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103"/>
      <c r="G45" s="130"/>
      <c r="H45" s="105"/>
      <c r="I45" s="143">
        <f>SUM(I14:I44)</f>
        <v>0</v>
      </c>
      <c r="J45" s="86"/>
      <c r="K45" s="115"/>
      <c r="L45" s="86"/>
      <c r="M45" s="115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tSNZUOlgXOlPe4koLmOqL+0ZtAQfYu63/2bQtjM6yhCDoTwP1TPu8ebNtJyqj5KAq4R0y67U27xQfN6fGiU7dg==" saltValue="aDO7tzLiTU2YDlmgIBmZ1Q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62" priority="13" stopIfTrue="1">
      <formula>OR(WEEKDAY(B14)=7,WEEKDAY(B14)=1)</formula>
    </cfRule>
  </conditionalFormatting>
  <conditionalFormatting sqref="C14:C44">
    <cfRule type="expression" dxfId="161" priority="14" stopIfTrue="1">
      <formula>OR(WEEKDAY(B14)=7,WEEKDAY(B14)=1)</formula>
    </cfRule>
  </conditionalFormatting>
  <conditionalFormatting sqref="D14:D44">
    <cfRule type="expression" dxfId="160" priority="15" stopIfTrue="1">
      <formula>OR(WEEKDAY(B14)=7,WEEKDAY(B14)=1)</formula>
    </cfRule>
  </conditionalFormatting>
  <conditionalFormatting sqref="G14:G44">
    <cfRule type="expression" dxfId="159" priority="16" stopIfTrue="1">
      <formula>OR(WEEKDAY(B14)=7,WEEKDAY(B14)=1)</formula>
    </cfRule>
  </conditionalFormatting>
  <conditionalFormatting sqref="J15:J44">
    <cfRule type="expression" dxfId="158" priority="17" stopIfTrue="1">
      <formula>OR(WEEKDAY(B15)=7,WEEKDAY(B15)=1)</formula>
    </cfRule>
  </conditionalFormatting>
  <conditionalFormatting sqref="O14:O44">
    <cfRule type="expression" dxfId="157" priority="21" stopIfTrue="1">
      <formula>OR(WEEKDAY(C14)=7,WEEKDAY(C14)=1)</formula>
    </cfRule>
  </conditionalFormatting>
  <conditionalFormatting sqref="E14:E44">
    <cfRule type="expression" dxfId="156" priority="12" stopIfTrue="1">
      <formula>OR(WEEKDAY(B14)=7,WEEKDAY(B14)=1)</formula>
    </cfRule>
  </conditionalFormatting>
  <conditionalFormatting sqref="F14:F44">
    <cfRule type="expression" dxfId="155" priority="11" stopIfTrue="1">
      <formula>OR(WEEKDAY(B14)=7,WEEKDAY(B14)=1)</formula>
    </cfRule>
  </conditionalFormatting>
  <conditionalFormatting sqref="J14">
    <cfRule type="expression" dxfId="154" priority="9" stopIfTrue="1">
      <formula>OR(WEEKDAY(D14)=7,WEEKDAY(D14)=1)</formula>
    </cfRule>
  </conditionalFormatting>
  <conditionalFormatting sqref="J14">
    <cfRule type="expression" dxfId="153" priority="7" stopIfTrue="1">
      <formula>OR(WEEKDAY(B14)=7,WEEKDAY(B14)=1)</formula>
    </cfRule>
  </conditionalFormatting>
  <conditionalFormatting sqref="J14">
    <cfRule type="expression" dxfId="152" priority="6" stopIfTrue="1">
      <formula>OR(WEEKDAY(B14)=7,WEEKDAY(B14)=1)</formula>
    </cfRule>
  </conditionalFormatting>
  <conditionalFormatting sqref="J14">
    <cfRule type="expression" dxfId="151" priority="5" stopIfTrue="1">
      <formula>OR(WEEKDAY(B14)=7,WEEKDAY(B14)=1)</formula>
    </cfRule>
  </conditionalFormatting>
  <conditionalFormatting sqref="H14:I44">
    <cfRule type="expression" dxfId="150" priority="85" stopIfTrue="1">
      <formula>OR(WEEKDAY(C14)=7,WEEKDAY(C14)=1)</formula>
    </cfRule>
  </conditionalFormatting>
  <conditionalFormatting sqref="P14:W44">
    <cfRule type="expression" dxfId="149" priority="89" stopIfTrue="1">
      <formula>OR(WEEKDAY(C14)=7,WEEKDAY(C14)=1)</formula>
    </cfRule>
  </conditionalFormatting>
  <conditionalFormatting sqref="G14">
    <cfRule type="expression" dxfId="148" priority="3" stopIfTrue="1">
      <formula>OR(WEEKDAY(B14)=7,WEEKDAY(B14)=1)</formula>
    </cfRule>
  </conditionalFormatting>
  <conditionalFormatting sqref="G14">
    <cfRule type="expression" dxfId="147" priority="2" stopIfTrue="1">
      <formula>OR(WEEKDAY(B14)=7,WEEKDAY(B14)=1)</formula>
    </cfRule>
  </conditionalFormatting>
  <conditionalFormatting sqref="G14">
    <cfRule type="expression" dxfId="146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3E0EC5B1-3737-4A09-8923-8795EADEDAB7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DEA2-B18B-415B-A850-E3A7A4EF08D2}">
  <sheetPr codeName="Tabelle5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3.7109375" style="2" hidden="1" customWidth="1"/>
    <col min="16" max="17" width="9.28515625" style="2" hidden="1" customWidth="1"/>
    <col min="18" max="18" width="10.7109375" style="2" hidden="1" customWidth="1"/>
    <col min="19" max="20" width="9.28515625" style="2" hidden="1" customWidth="1"/>
    <col min="21" max="21" width="10.28515625" style="2" hidden="1" customWidth="1"/>
    <col min="22" max="22" width="9.85546875" style="2" hidden="1" customWidth="1"/>
    <col min="23" max="23" width="8.140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46143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102" t="s">
        <v>47</v>
      </c>
      <c r="I13" s="102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46143</v>
      </c>
      <c r="C14" s="20">
        <v>0</v>
      </c>
      <c r="D14" s="20">
        <v>0</v>
      </c>
      <c r="E14" s="20"/>
      <c r="F14" s="96"/>
      <c r="G14" s="120">
        <v>0</v>
      </c>
      <c r="H14" s="104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1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46144</v>
      </c>
      <c r="C15" s="21"/>
      <c r="D15" s="21"/>
      <c r="E15" s="21"/>
      <c r="F15" s="77"/>
      <c r="G15" s="123"/>
      <c r="H15" s="64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1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46145</v>
      </c>
      <c r="C16" s="21"/>
      <c r="D16" s="21"/>
      <c r="E16" s="21"/>
      <c r="F16" s="77"/>
      <c r="G16" s="121"/>
      <c r="H16" s="64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1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46146</v>
      </c>
      <c r="C17" s="21"/>
      <c r="D17" s="21"/>
      <c r="E17" s="21"/>
      <c r="F17" s="77"/>
      <c r="G17" s="121"/>
      <c r="H17" s="64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46147</v>
      </c>
      <c r="C18" s="21"/>
      <c r="D18" s="21"/>
      <c r="E18" s="21"/>
      <c r="F18" s="77"/>
      <c r="G18" s="121"/>
      <c r="H18" s="64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46148</v>
      </c>
      <c r="C19" s="21"/>
      <c r="D19" s="21"/>
      <c r="E19" s="21"/>
      <c r="F19" s="77"/>
      <c r="G19" s="121"/>
      <c r="H19" s="64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46149</v>
      </c>
      <c r="C20" s="21"/>
      <c r="D20" s="21"/>
      <c r="E20" s="21"/>
      <c r="F20" s="77"/>
      <c r="G20" s="121"/>
      <c r="H20" s="64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46150</v>
      </c>
      <c r="C21" s="21"/>
      <c r="D21" s="21"/>
      <c r="E21" s="21"/>
      <c r="F21" s="77"/>
      <c r="G21" s="121"/>
      <c r="H21" s="64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46151</v>
      </c>
      <c r="C22" s="21"/>
      <c r="D22" s="21"/>
      <c r="E22" s="21"/>
      <c r="F22" s="77"/>
      <c r="G22" s="121"/>
      <c r="H22" s="64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1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46152</v>
      </c>
      <c r="C23" s="21"/>
      <c r="D23" s="21"/>
      <c r="E23" s="21"/>
      <c r="F23" s="77"/>
      <c r="G23" s="121"/>
      <c r="H23" s="64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1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46153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46154</v>
      </c>
      <c r="C25" s="21"/>
      <c r="D25" s="21"/>
      <c r="E25" s="21"/>
      <c r="F25" s="77"/>
      <c r="G25" s="121"/>
      <c r="H25" s="64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46155</v>
      </c>
      <c r="C26" s="21"/>
      <c r="D26" s="21"/>
      <c r="E26" s="21"/>
      <c r="F26" s="77"/>
      <c r="G26" s="121"/>
      <c r="H26" s="64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1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46156</v>
      </c>
      <c r="C27" s="21"/>
      <c r="D27" s="21"/>
      <c r="E27" s="21"/>
      <c r="F27" s="77"/>
      <c r="G27" s="121"/>
      <c r="H27" s="64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1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46157</v>
      </c>
      <c r="C28" s="21"/>
      <c r="D28" s="21"/>
      <c r="E28" s="21"/>
      <c r="F28" s="77"/>
      <c r="G28" s="121"/>
      <c r="H28" s="64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46158</v>
      </c>
      <c r="C29" s="21"/>
      <c r="D29" s="21"/>
      <c r="E29" s="21"/>
      <c r="F29" s="77"/>
      <c r="G29" s="121"/>
      <c r="H29" s="64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1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46159</v>
      </c>
      <c r="C30" s="21"/>
      <c r="D30" s="21"/>
      <c r="E30" s="21"/>
      <c r="F30" s="77"/>
      <c r="G30" s="121"/>
      <c r="H30" s="64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1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46160</v>
      </c>
      <c r="C31" s="21"/>
      <c r="D31" s="21"/>
      <c r="E31" s="21"/>
      <c r="F31" s="77"/>
      <c r="G31" s="121"/>
      <c r="H31" s="64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46161</v>
      </c>
      <c r="C32" s="21"/>
      <c r="D32" s="21"/>
      <c r="E32" s="21"/>
      <c r="F32" s="77"/>
      <c r="G32" s="121"/>
      <c r="H32" s="64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46162</v>
      </c>
      <c r="C33" s="21"/>
      <c r="D33" s="21"/>
      <c r="E33" s="21"/>
      <c r="F33" s="77"/>
      <c r="G33" s="121"/>
      <c r="H33" s="64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46163</v>
      </c>
      <c r="C34" s="21"/>
      <c r="D34" s="21"/>
      <c r="E34" s="21"/>
      <c r="F34" s="77"/>
      <c r="G34" s="121"/>
      <c r="H34" s="64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46164</v>
      </c>
      <c r="C35" s="21"/>
      <c r="D35" s="21"/>
      <c r="E35" s="21"/>
      <c r="F35" s="77"/>
      <c r="G35" s="121"/>
      <c r="H35" s="64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46165</v>
      </c>
      <c r="C36" s="21"/>
      <c r="D36" s="21"/>
      <c r="E36" s="21"/>
      <c r="F36" s="77"/>
      <c r="G36" s="121"/>
      <c r="H36" s="64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1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46166</v>
      </c>
      <c r="C37" s="21"/>
      <c r="D37" s="21"/>
      <c r="E37" s="21"/>
      <c r="F37" s="77"/>
      <c r="G37" s="121"/>
      <c r="H37" s="64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1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1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46167</v>
      </c>
      <c r="C38" s="21"/>
      <c r="D38" s="21"/>
      <c r="E38" s="21"/>
      <c r="F38" s="77"/>
      <c r="G38" s="121"/>
      <c r="H38" s="64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1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46168</v>
      </c>
      <c r="C39" s="21"/>
      <c r="D39" s="21"/>
      <c r="E39" s="21"/>
      <c r="F39" s="77"/>
      <c r="G39" s="121"/>
      <c r="H39" s="64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46169</v>
      </c>
      <c r="C40" s="21"/>
      <c r="D40" s="21"/>
      <c r="E40" s="21"/>
      <c r="F40" s="77"/>
      <c r="G40" s="121"/>
      <c r="H40" s="64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46170</v>
      </c>
      <c r="C41" s="21"/>
      <c r="D41" s="21"/>
      <c r="E41" s="21"/>
      <c r="F41" s="77"/>
      <c r="G41" s="121"/>
      <c r="H41" s="64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46171</v>
      </c>
      <c r="C42" s="21"/>
      <c r="D42" s="21"/>
      <c r="E42" s="21"/>
      <c r="F42" s="77"/>
      <c r="G42" s="121"/>
      <c r="H42" s="64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46172</v>
      </c>
      <c r="C43" s="21"/>
      <c r="D43" s="21"/>
      <c r="E43" s="21"/>
      <c r="F43" s="77"/>
      <c r="G43" s="121"/>
      <c r="H43" s="64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1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46173</v>
      </c>
      <c r="C44" s="67"/>
      <c r="D44" s="67"/>
      <c r="E44" s="67"/>
      <c r="F44" s="78"/>
      <c r="G44" s="123"/>
      <c r="H44" s="108"/>
      <c r="I44" s="149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1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30"/>
      <c r="H45" s="138"/>
      <c r="I45" s="143">
        <f>SUM(I14:I44)</f>
        <v>0</v>
      </c>
      <c r="J45" s="86"/>
      <c r="K45" s="115"/>
      <c r="L45" s="86"/>
      <c r="M45" s="115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R8rrpgs/d48EfFTQYP1m5nXR7AVNnXAkfrmKvlNRbcn3y0TgAfQ1XiP5qeP+B3hZvdGkcrhSi5JRLEAx/SJdlQ==" saltValue="oYXL0PQ3OO6QmGmT9tQHCw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45" priority="7" stopIfTrue="1">
      <formula>OR(WEEKDAY(B14)=7,WEEKDAY(B14)=1)</formula>
    </cfRule>
  </conditionalFormatting>
  <conditionalFormatting sqref="C14:C44">
    <cfRule type="expression" dxfId="144" priority="8" stopIfTrue="1">
      <formula>OR(WEEKDAY(B14)=7,WEEKDAY(B14)=1)</formula>
    </cfRule>
  </conditionalFormatting>
  <conditionalFormatting sqref="D14:D44">
    <cfRule type="expression" dxfId="143" priority="9" stopIfTrue="1">
      <formula>OR(WEEKDAY(B14)=7,WEEKDAY(B14)=1)</formula>
    </cfRule>
  </conditionalFormatting>
  <conditionalFormatting sqref="G14:G44">
    <cfRule type="expression" dxfId="142" priority="10" stopIfTrue="1">
      <formula>OR(WEEKDAY(B14)=7,WEEKDAY(B14)=1)</formula>
    </cfRule>
  </conditionalFormatting>
  <conditionalFormatting sqref="J14:J44">
    <cfRule type="expression" dxfId="141" priority="11" stopIfTrue="1">
      <formula>OR(WEEKDAY(B14)=7,WEEKDAY(B14)=1)</formula>
    </cfRule>
  </conditionalFormatting>
  <conditionalFormatting sqref="O14:O44">
    <cfRule type="expression" dxfId="140" priority="15" stopIfTrue="1">
      <formula>OR(WEEKDAY(C14)=7,WEEKDAY(C14)=1)</formula>
    </cfRule>
  </conditionalFormatting>
  <conditionalFormatting sqref="E14:E44">
    <cfRule type="expression" dxfId="139" priority="6" stopIfTrue="1">
      <formula>OR(WEEKDAY(B14)=7,WEEKDAY(B14)=1)</formula>
    </cfRule>
  </conditionalFormatting>
  <conditionalFormatting sqref="F14:F44">
    <cfRule type="expression" dxfId="138" priority="5" stopIfTrue="1">
      <formula>OR(WEEKDAY(B14)=7,WEEKDAY(B14)=1)</formula>
    </cfRule>
  </conditionalFormatting>
  <conditionalFormatting sqref="W14:W44">
    <cfRule type="expression" dxfId="137" priority="82" stopIfTrue="1">
      <formula>OR(WEEKDAY(C14)=7,WEEKDAY(C14)=1)</formula>
    </cfRule>
  </conditionalFormatting>
  <conditionalFormatting sqref="V14:V44">
    <cfRule type="expression" dxfId="136" priority="84" stopIfTrue="1">
      <formula>OR(WEEKDAY(C14)=7,WEEKDAY(C14)=1)</formula>
    </cfRule>
  </conditionalFormatting>
  <conditionalFormatting sqref="U14:U44">
    <cfRule type="expression" dxfId="135" priority="86" stopIfTrue="1">
      <formula>OR(WEEKDAY(C14)=7,WEEKDAY(C14)=1)</formula>
    </cfRule>
  </conditionalFormatting>
  <conditionalFormatting sqref="T14:T44">
    <cfRule type="expression" dxfId="134" priority="88" stopIfTrue="1">
      <formula>OR(WEEKDAY(C14)=7,WEEKDAY(C14)=1)</formula>
    </cfRule>
  </conditionalFormatting>
  <conditionalFormatting sqref="S14:S44">
    <cfRule type="expression" dxfId="133" priority="90" stopIfTrue="1">
      <formula>OR(WEEKDAY(C14)=7,WEEKDAY(C14)=1)</formula>
    </cfRule>
  </conditionalFormatting>
  <conditionalFormatting sqref="R14:R44">
    <cfRule type="expression" dxfId="132" priority="92" stopIfTrue="1">
      <formula>OR(WEEKDAY(C14)=7,WEEKDAY(C14)=1)</formula>
    </cfRule>
  </conditionalFormatting>
  <conditionalFormatting sqref="Q14:Q44">
    <cfRule type="expression" dxfId="131" priority="94" stopIfTrue="1">
      <formula>OR(WEEKDAY(C14)=7,WEEKDAY(C14)=1)</formula>
    </cfRule>
  </conditionalFormatting>
  <conditionalFormatting sqref="P14:P44 P14:W14 Q15:W44">
    <cfRule type="expression" dxfId="130" priority="96" stopIfTrue="1">
      <formula>OR(WEEKDAY(C14)=7,WEEKDAY(C14)=1)</formula>
    </cfRule>
  </conditionalFormatting>
  <conditionalFormatting sqref="H14:I44">
    <cfRule type="expression" dxfId="129" priority="98" stopIfTrue="1">
      <formula>OR(WEEKDAY(C14)=7,WEEKDAY(C14)=1)</formula>
    </cfRule>
  </conditionalFormatting>
  <conditionalFormatting sqref="G14">
    <cfRule type="expression" dxfId="128" priority="3" stopIfTrue="1">
      <formula>OR(WEEKDAY(B14)=7,WEEKDAY(B14)=1)</formula>
    </cfRule>
  </conditionalFormatting>
  <conditionalFormatting sqref="G14">
    <cfRule type="expression" dxfId="127" priority="2" stopIfTrue="1">
      <formula>OR(WEEKDAY(B14)=7,WEEKDAY(B14)=1)</formula>
    </cfRule>
  </conditionalFormatting>
  <conditionalFormatting sqref="G14">
    <cfRule type="expression" dxfId="126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5DF4CAE0-0971-46E4-B88B-4C3B885B85EA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D7EC-5F59-4ED4-9E93-5FEE6B0221DF}">
  <sheetPr codeName="Tabelle6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3.140625" style="2" hidden="1" customWidth="1"/>
    <col min="16" max="16" width="8.85546875" style="2" hidden="1" customWidth="1"/>
    <col min="17" max="17" width="7.85546875" style="2" hidden="1" customWidth="1"/>
    <col min="18" max="18" width="8.42578125" style="2" hidden="1" customWidth="1"/>
    <col min="19" max="19" width="8.140625" style="2" hidden="1" customWidth="1"/>
    <col min="20" max="20" width="7.5703125" style="2" hidden="1" customWidth="1"/>
    <col min="21" max="21" width="7.42578125" style="2" hidden="1" customWidth="1"/>
    <col min="22" max="22" width="7" style="2" hidden="1" customWidth="1"/>
    <col min="23" max="23" width="7.57031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46174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46174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46175</v>
      </c>
      <c r="C15" s="21"/>
      <c r="D15" s="21"/>
      <c r="E15" s="21"/>
      <c r="F15" s="77"/>
      <c r="G15" s="121"/>
      <c r="H15" s="95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46176</v>
      </c>
      <c r="C16" s="21"/>
      <c r="D16" s="21"/>
      <c r="E16" s="21"/>
      <c r="F16" s="77"/>
      <c r="G16" s="121"/>
      <c r="H16" s="95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1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46177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1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46178</v>
      </c>
      <c r="C18" s="21"/>
      <c r="D18" s="21"/>
      <c r="E18" s="21"/>
      <c r="F18" s="77"/>
      <c r="G18" s="121"/>
      <c r="H18" s="95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46179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1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46180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1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46181</v>
      </c>
      <c r="C21" s="21"/>
      <c r="D21" s="21"/>
      <c r="E21" s="21"/>
      <c r="F21" s="77"/>
      <c r="G21" s="121"/>
      <c r="H21" s="95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46182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46183</v>
      </c>
      <c r="C23" s="21"/>
      <c r="D23" s="21"/>
      <c r="E23" s="21"/>
      <c r="F23" s="77"/>
      <c r="G23" s="121"/>
      <c r="H23" s="95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46184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46185</v>
      </c>
      <c r="C25" s="21"/>
      <c r="D25" s="21"/>
      <c r="E25" s="21"/>
      <c r="F25" s="77"/>
      <c r="G25" s="121"/>
      <c r="H25" s="95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46186</v>
      </c>
      <c r="C26" s="21"/>
      <c r="D26" s="21"/>
      <c r="E26" s="21"/>
      <c r="F26" s="77"/>
      <c r="G26" s="121"/>
      <c r="H26" s="95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1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46187</v>
      </c>
      <c r="C27" s="21"/>
      <c r="D27" s="21"/>
      <c r="E27" s="21"/>
      <c r="F27" s="77"/>
      <c r="G27" s="121"/>
      <c r="H27" s="95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1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46188</v>
      </c>
      <c r="C28" s="21"/>
      <c r="D28" s="21"/>
      <c r="E28" s="21"/>
      <c r="F28" s="77"/>
      <c r="G28" s="121"/>
      <c r="H28" s="95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46189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46190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46191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46192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46193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1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46194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1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46195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46196</v>
      </c>
      <c r="C36" s="21"/>
      <c r="D36" s="21"/>
      <c r="E36" s="21"/>
      <c r="F36" s="77"/>
      <c r="G36" s="124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46197</v>
      </c>
      <c r="C37" s="21"/>
      <c r="D37" s="21"/>
      <c r="E37" s="21"/>
      <c r="F37" s="77"/>
      <c r="G37" s="121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46198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46199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46200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1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46201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1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46202</v>
      </c>
      <c r="C42" s="21"/>
      <c r="D42" s="21"/>
      <c r="E42" s="21"/>
      <c r="F42" s="77"/>
      <c r="G42" s="121"/>
      <c r="H42" s="95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46203</v>
      </c>
      <c r="C43" s="21"/>
      <c r="D43" s="21"/>
      <c r="E43" s="21"/>
      <c r="F43" s="77"/>
      <c r="G43" s="125"/>
      <c r="H43" s="95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 t="str">
        <f t="shared" si="9"/>
        <v/>
      </c>
      <c r="C44" s="67"/>
      <c r="D44" s="67"/>
      <c r="E44" s="67"/>
      <c r="F44" s="78"/>
      <c r="G44" s="139"/>
      <c r="H44" s="109"/>
      <c r="I44" s="149" t="str">
        <f t="shared" si="6"/>
        <v/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30"/>
      <c r="H45" s="137"/>
      <c r="I45" s="143">
        <f>SUM(I14:I44)</f>
        <v>0</v>
      </c>
      <c r="J45" s="86"/>
      <c r="K45" s="115"/>
      <c r="L45" s="86"/>
      <c r="M45" s="115"/>
      <c r="N45" s="119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ZRZ+iS7WCMGRkGtn25oXG2kf9AstSWg6w/Ck9ond4D24h1DHSqW7buoXssIKwM+9WDn1Kw/dZSMsPARYkbI02g==" saltValue="5dlgJEMI3eLQVz54WA/8ew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25" priority="7" stopIfTrue="1">
      <formula>OR(WEEKDAY(B14)=7,WEEKDAY(B14)=1)</formula>
    </cfRule>
  </conditionalFormatting>
  <conditionalFormatting sqref="C14:C44">
    <cfRule type="expression" dxfId="124" priority="8" stopIfTrue="1">
      <formula>OR(WEEKDAY(B14)=7,WEEKDAY(B14)=1)</formula>
    </cfRule>
  </conditionalFormatting>
  <conditionalFormatting sqref="D14:D44">
    <cfRule type="expression" dxfId="123" priority="9" stopIfTrue="1">
      <formula>OR(WEEKDAY(B14)=7,WEEKDAY(B14)=1)</formula>
    </cfRule>
  </conditionalFormatting>
  <conditionalFormatting sqref="G14:G44">
    <cfRule type="expression" dxfId="122" priority="10" stopIfTrue="1">
      <formula>OR(WEEKDAY(B14)=7,WEEKDAY(B14)=1)</formula>
    </cfRule>
  </conditionalFormatting>
  <conditionalFormatting sqref="J14:J44">
    <cfRule type="expression" dxfId="121" priority="11" stopIfTrue="1">
      <formula>OR(WEEKDAY(B14)=7,WEEKDAY(B14)=1)</formula>
    </cfRule>
  </conditionalFormatting>
  <conditionalFormatting sqref="O14:O44">
    <cfRule type="expression" dxfId="120" priority="15" stopIfTrue="1">
      <formula>OR(WEEKDAY(C14)=7,WEEKDAY(C14)=1)</formula>
    </cfRule>
  </conditionalFormatting>
  <conditionalFormatting sqref="E14:E44">
    <cfRule type="expression" dxfId="119" priority="6" stopIfTrue="1">
      <formula>OR(WEEKDAY(B14)=7,WEEKDAY(B14)=1)</formula>
    </cfRule>
  </conditionalFormatting>
  <conditionalFormatting sqref="F14:F44">
    <cfRule type="expression" dxfId="118" priority="5" stopIfTrue="1">
      <formula>OR(WEEKDAY(B14)=7,WEEKDAY(B14)=1)</formula>
    </cfRule>
  </conditionalFormatting>
  <conditionalFormatting sqref="W14:W44">
    <cfRule type="expression" dxfId="117" priority="98" stopIfTrue="1">
      <formula>OR(WEEKDAY(C14)=7,WEEKDAY(C14)=1)</formula>
    </cfRule>
  </conditionalFormatting>
  <conditionalFormatting sqref="V14:V44">
    <cfRule type="expression" dxfId="116" priority="100" stopIfTrue="1">
      <formula>OR(WEEKDAY(C14)=7,WEEKDAY(C14)=1)</formula>
    </cfRule>
  </conditionalFormatting>
  <conditionalFormatting sqref="U14:U44">
    <cfRule type="expression" dxfId="115" priority="102" stopIfTrue="1">
      <formula>OR(WEEKDAY(C14)=7,WEEKDAY(C14)=1)</formula>
    </cfRule>
  </conditionalFormatting>
  <conditionalFormatting sqref="T14:T44">
    <cfRule type="expression" dxfId="114" priority="104" stopIfTrue="1">
      <formula>OR(WEEKDAY(C14)=7,WEEKDAY(C14)=1)</formula>
    </cfRule>
  </conditionalFormatting>
  <conditionalFormatting sqref="S14:S44">
    <cfRule type="expression" dxfId="113" priority="106" stopIfTrue="1">
      <formula>OR(WEEKDAY(C14)=7,WEEKDAY(C14)=1)</formula>
    </cfRule>
  </conditionalFormatting>
  <conditionalFormatting sqref="R14:R44">
    <cfRule type="expression" dxfId="112" priority="108" stopIfTrue="1">
      <formula>OR(WEEKDAY(C14)=7,WEEKDAY(C14)=1)</formula>
    </cfRule>
  </conditionalFormatting>
  <conditionalFormatting sqref="Q14:Q44">
    <cfRule type="expression" dxfId="111" priority="110" stopIfTrue="1">
      <formula>OR(WEEKDAY(C14)=7,WEEKDAY(C14)=1)</formula>
    </cfRule>
  </conditionalFormatting>
  <conditionalFormatting sqref="P14:P44 P14:W14 Q15:W44">
    <cfRule type="expression" dxfId="110" priority="112" stopIfTrue="1">
      <formula>OR(WEEKDAY(C14)=7,WEEKDAY(C14)=1)</formula>
    </cfRule>
  </conditionalFormatting>
  <conditionalFormatting sqref="H14:I44">
    <cfRule type="expression" dxfId="109" priority="114" stopIfTrue="1">
      <formula>OR(WEEKDAY(C14)=7,WEEKDAY(C14)=1)</formula>
    </cfRule>
  </conditionalFormatting>
  <conditionalFormatting sqref="G14">
    <cfRule type="expression" dxfId="108" priority="3" stopIfTrue="1">
      <formula>OR(WEEKDAY(B14)=7,WEEKDAY(B14)=1)</formula>
    </cfRule>
  </conditionalFormatting>
  <conditionalFormatting sqref="G14">
    <cfRule type="expression" dxfId="107" priority="2" stopIfTrue="1">
      <formula>OR(WEEKDAY(B14)=7,WEEKDAY(B14)=1)</formula>
    </cfRule>
  </conditionalFormatting>
  <conditionalFormatting sqref="G14">
    <cfRule type="expression" dxfId="106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0C794E55-AFAB-4DA4-ABC7-2BE2C8467E3E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B028-0B9A-478D-B605-ED28B726D4CA}">
  <sheetPr codeName="Tabelle7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3.5703125" style="2" hidden="1" customWidth="1"/>
    <col min="16" max="16" width="9.140625" style="2" hidden="1" customWidth="1"/>
    <col min="17" max="17" width="8.85546875" style="2" hidden="1" customWidth="1"/>
    <col min="18" max="18" width="8.28515625" style="2" hidden="1" customWidth="1"/>
    <col min="19" max="19" width="6.5703125" style="2" hidden="1" customWidth="1"/>
    <col min="20" max="20" width="8.140625" style="2" hidden="1" customWidth="1"/>
    <col min="21" max="21" width="7.5703125" style="2" hidden="1" customWidth="1"/>
    <col min="22" max="23" width="8.140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46204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46204</v>
      </c>
      <c r="C14" s="20">
        <v>0</v>
      </c>
      <c r="D14" s="20">
        <v>0</v>
      </c>
      <c r="E14" s="20"/>
      <c r="F14" s="96"/>
      <c r="G14" s="120">
        <v>0</v>
      </c>
      <c r="H14" s="110"/>
      <c r="I14" s="150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0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46205</v>
      </c>
      <c r="C15" s="21"/>
      <c r="D15" s="21"/>
      <c r="E15" s="21"/>
      <c r="F15" s="77"/>
      <c r="G15" s="123"/>
      <c r="H15" s="95"/>
      <c r="I15" s="151">
        <f t="shared" ref="I15:I44" si="6">IF(B15&lt;&gt;"", D15+IF(D15&lt;C15,1,0)-C15+F15+IF(F15&lt;E15,1,0)-E15-G15,"")</f>
        <v>0</v>
      </c>
      <c r="J15" s="245"/>
      <c r="K15" s="154"/>
      <c r="L15" s="154"/>
      <c r="M15" s="154"/>
      <c r="N15" s="155"/>
      <c r="O15" s="71"/>
      <c r="P15" s="76">
        <f t="shared" ref="P15:P44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46206</v>
      </c>
      <c r="C16" s="21"/>
      <c r="D16" s="21"/>
      <c r="E16" s="21"/>
      <c r="F16" s="77"/>
      <c r="G16" s="121"/>
      <c r="H16" s="64"/>
      <c r="I16" s="151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46207</v>
      </c>
      <c r="C17" s="21"/>
      <c r="D17" s="21"/>
      <c r="E17" s="21"/>
      <c r="F17" s="77"/>
      <c r="G17" s="121"/>
      <c r="H17" s="64"/>
      <c r="I17" s="151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1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46208</v>
      </c>
      <c r="C18" s="21"/>
      <c r="D18" s="21"/>
      <c r="E18" s="21"/>
      <c r="F18" s="77"/>
      <c r="G18" s="121"/>
      <c r="H18" s="64"/>
      <c r="I18" s="151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1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46209</v>
      </c>
      <c r="C19" s="21"/>
      <c r="D19" s="21"/>
      <c r="E19" s="21"/>
      <c r="F19" s="77"/>
      <c r="G19" s="121"/>
      <c r="H19" s="64"/>
      <c r="I19" s="151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46210</v>
      </c>
      <c r="C20" s="21"/>
      <c r="D20" s="21"/>
      <c r="E20" s="21"/>
      <c r="F20" s="77"/>
      <c r="G20" s="121"/>
      <c r="H20" s="64"/>
      <c r="I20" s="151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46211</v>
      </c>
      <c r="C21" s="21"/>
      <c r="D21" s="21"/>
      <c r="E21" s="21"/>
      <c r="F21" s="77"/>
      <c r="G21" s="121"/>
      <c r="H21" s="64"/>
      <c r="I21" s="151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46212</v>
      </c>
      <c r="C22" s="21"/>
      <c r="D22" s="21"/>
      <c r="E22" s="21"/>
      <c r="F22" s="77"/>
      <c r="G22" s="121"/>
      <c r="H22" s="95"/>
      <c r="I22" s="151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46213</v>
      </c>
      <c r="C23" s="21"/>
      <c r="D23" s="21"/>
      <c r="E23" s="21"/>
      <c r="F23" s="77"/>
      <c r="G23" s="121"/>
      <c r="H23" s="64"/>
      <c r="I23" s="151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46214</v>
      </c>
      <c r="C24" s="21"/>
      <c r="D24" s="21"/>
      <c r="E24" s="21"/>
      <c r="F24" s="77"/>
      <c r="G24" s="121"/>
      <c r="H24" s="64"/>
      <c r="I24" s="151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1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46215</v>
      </c>
      <c r="C25" s="21"/>
      <c r="D25" s="21"/>
      <c r="E25" s="21"/>
      <c r="F25" s="77"/>
      <c r="G25" s="121"/>
      <c r="H25" s="64"/>
      <c r="I25" s="151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1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46216</v>
      </c>
      <c r="C26" s="21"/>
      <c r="D26" s="21"/>
      <c r="E26" s="21"/>
      <c r="F26" s="77"/>
      <c r="G26" s="121"/>
      <c r="H26" s="64"/>
      <c r="I26" s="151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46217</v>
      </c>
      <c r="C27" s="21"/>
      <c r="D27" s="21"/>
      <c r="E27" s="21"/>
      <c r="F27" s="77"/>
      <c r="G27" s="121"/>
      <c r="H27" s="64"/>
      <c r="I27" s="151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46218</v>
      </c>
      <c r="C28" s="21"/>
      <c r="D28" s="21"/>
      <c r="E28" s="21"/>
      <c r="F28" s="77"/>
      <c r="G28" s="121"/>
      <c r="H28" s="64"/>
      <c r="I28" s="151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46219</v>
      </c>
      <c r="C29" s="21"/>
      <c r="D29" s="21"/>
      <c r="E29" s="21"/>
      <c r="F29" s="77"/>
      <c r="G29" s="121"/>
      <c r="H29" s="64"/>
      <c r="I29" s="151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46220</v>
      </c>
      <c r="C30" s="21"/>
      <c r="D30" s="21"/>
      <c r="E30" s="21"/>
      <c r="F30" s="77"/>
      <c r="G30" s="121"/>
      <c r="H30" s="64"/>
      <c r="I30" s="151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46221</v>
      </c>
      <c r="C31" s="21"/>
      <c r="D31" s="21"/>
      <c r="E31" s="21"/>
      <c r="F31" s="77"/>
      <c r="G31" s="121"/>
      <c r="H31" s="64"/>
      <c r="I31" s="151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1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46222</v>
      </c>
      <c r="C32" s="21"/>
      <c r="D32" s="21"/>
      <c r="E32" s="21"/>
      <c r="F32" s="77"/>
      <c r="G32" s="121"/>
      <c r="H32" s="64"/>
      <c r="I32" s="151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1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46223</v>
      </c>
      <c r="C33" s="21"/>
      <c r="D33" s="21"/>
      <c r="E33" s="21"/>
      <c r="F33" s="77"/>
      <c r="G33" s="121"/>
      <c r="H33" s="64"/>
      <c r="I33" s="151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46224</v>
      </c>
      <c r="C34" s="21"/>
      <c r="D34" s="21"/>
      <c r="E34" s="21"/>
      <c r="F34" s="77"/>
      <c r="G34" s="121"/>
      <c r="H34" s="64"/>
      <c r="I34" s="151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46225</v>
      </c>
      <c r="C35" s="21"/>
      <c r="D35" s="21"/>
      <c r="E35" s="21"/>
      <c r="F35" s="77"/>
      <c r="G35" s="121"/>
      <c r="H35" s="64"/>
      <c r="I35" s="151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46226</v>
      </c>
      <c r="C36" s="21"/>
      <c r="D36" s="21"/>
      <c r="E36" s="21"/>
      <c r="F36" s="77"/>
      <c r="G36" s="121"/>
      <c r="H36" s="64"/>
      <c r="I36" s="151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46227</v>
      </c>
      <c r="C37" s="21"/>
      <c r="D37" s="21"/>
      <c r="E37" s="21"/>
      <c r="F37" s="77"/>
      <c r="G37" s="121"/>
      <c r="H37" s="64"/>
      <c r="I37" s="151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46228</v>
      </c>
      <c r="C38" s="21"/>
      <c r="D38" s="21"/>
      <c r="E38" s="21"/>
      <c r="F38" s="77"/>
      <c r="G38" s="121"/>
      <c r="H38" s="64"/>
      <c r="I38" s="151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1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46229</v>
      </c>
      <c r="C39" s="21"/>
      <c r="D39" s="21"/>
      <c r="E39" s="21"/>
      <c r="F39" s="77"/>
      <c r="G39" s="121"/>
      <c r="H39" s="64"/>
      <c r="I39" s="151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1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46230</v>
      </c>
      <c r="C40" s="21"/>
      <c r="D40" s="21"/>
      <c r="E40" s="21"/>
      <c r="F40" s="77"/>
      <c r="G40" s="121"/>
      <c r="H40" s="64"/>
      <c r="I40" s="151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46231</v>
      </c>
      <c r="C41" s="21"/>
      <c r="D41" s="21"/>
      <c r="E41" s="21"/>
      <c r="F41" s="77"/>
      <c r="G41" s="121"/>
      <c r="H41" s="64"/>
      <c r="I41" s="151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46232</v>
      </c>
      <c r="C42" s="21"/>
      <c r="D42" s="21"/>
      <c r="E42" s="21"/>
      <c r="F42" s="77"/>
      <c r="G42" s="121"/>
      <c r="H42" s="64"/>
      <c r="I42" s="151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46233</v>
      </c>
      <c r="C43" s="21"/>
      <c r="D43" s="21"/>
      <c r="E43" s="21"/>
      <c r="F43" s="77"/>
      <c r="G43" s="121"/>
      <c r="H43" s="64"/>
      <c r="I43" s="151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46234</v>
      </c>
      <c r="C44" s="67"/>
      <c r="D44" s="67"/>
      <c r="E44" s="67"/>
      <c r="F44" s="78"/>
      <c r="G44" s="121"/>
      <c r="H44" s="65"/>
      <c r="I44" s="152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30"/>
      <c r="H45" s="137"/>
      <c r="I45" s="143">
        <f>SUM(I14:I44)</f>
        <v>0</v>
      </c>
      <c r="J45" s="87"/>
      <c r="K45" s="118"/>
      <c r="L45" s="87"/>
      <c r="M45" s="118"/>
      <c r="N45" s="116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jdrNbkiqQ1IopMXUoj4Hgn/vhukg38yUFR0vUe5/1FhH/3x6UHlr/4EW/edAOQsySDmUMvhtXUIjrDvQsPtQeA==" saltValue="DpT/XU4FMTDJs1vMhh6KvA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105" priority="7" stopIfTrue="1">
      <formula>OR(WEEKDAY(B14)=7,WEEKDAY(B14)=1)</formula>
    </cfRule>
  </conditionalFormatting>
  <conditionalFormatting sqref="C14:C44">
    <cfRule type="expression" dxfId="104" priority="8" stopIfTrue="1">
      <formula>OR(WEEKDAY(B14)=7,WEEKDAY(B14)=1)</formula>
    </cfRule>
  </conditionalFormatting>
  <conditionalFormatting sqref="D14:D44">
    <cfRule type="expression" dxfId="103" priority="9" stopIfTrue="1">
      <formula>OR(WEEKDAY(B14)=7,WEEKDAY(B14)=1)</formula>
    </cfRule>
  </conditionalFormatting>
  <conditionalFormatting sqref="G14:G44">
    <cfRule type="expression" dxfId="102" priority="10" stopIfTrue="1">
      <formula>OR(WEEKDAY(B14)=7,WEEKDAY(B14)=1)</formula>
    </cfRule>
  </conditionalFormatting>
  <conditionalFormatting sqref="J14:J44">
    <cfRule type="expression" dxfId="101" priority="11" stopIfTrue="1">
      <formula>OR(WEEKDAY(B14)=7,WEEKDAY(B14)=1)</formula>
    </cfRule>
  </conditionalFormatting>
  <conditionalFormatting sqref="O14:O44">
    <cfRule type="expression" dxfId="100" priority="15" stopIfTrue="1">
      <formula>OR(WEEKDAY(C14)=7,WEEKDAY(C14)=1)</formula>
    </cfRule>
  </conditionalFormatting>
  <conditionalFormatting sqref="E14:E44">
    <cfRule type="expression" dxfId="99" priority="6" stopIfTrue="1">
      <formula>OR(WEEKDAY(B14)=7,WEEKDAY(B14)=1)</formula>
    </cfRule>
  </conditionalFormatting>
  <conditionalFormatting sqref="F14:F44">
    <cfRule type="expression" dxfId="98" priority="5" stopIfTrue="1">
      <formula>OR(WEEKDAY(B14)=7,WEEKDAY(B14)=1)</formula>
    </cfRule>
  </conditionalFormatting>
  <conditionalFormatting sqref="W14:W44">
    <cfRule type="expression" dxfId="97" priority="114" stopIfTrue="1">
      <formula>OR(WEEKDAY(C14)=7,WEEKDAY(C14)=1)</formula>
    </cfRule>
  </conditionalFormatting>
  <conditionalFormatting sqref="V14:V44">
    <cfRule type="expression" dxfId="96" priority="116" stopIfTrue="1">
      <formula>OR(WEEKDAY(C14)=7,WEEKDAY(C14)=1)</formula>
    </cfRule>
  </conditionalFormatting>
  <conditionalFormatting sqref="U14:U44">
    <cfRule type="expression" dxfId="95" priority="118" stopIfTrue="1">
      <formula>OR(WEEKDAY(C14)=7,WEEKDAY(C14)=1)</formula>
    </cfRule>
  </conditionalFormatting>
  <conditionalFormatting sqref="T14:T44">
    <cfRule type="expression" dxfId="94" priority="120" stopIfTrue="1">
      <formula>OR(WEEKDAY(C14)=7,WEEKDAY(C14)=1)</formula>
    </cfRule>
  </conditionalFormatting>
  <conditionalFormatting sqref="S14:S44">
    <cfRule type="expression" dxfId="93" priority="122" stopIfTrue="1">
      <formula>OR(WEEKDAY(C14)=7,WEEKDAY(C14)=1)</formula>
    </cfRule>
  </conditionalFormatting>
  <conditionalFormatting sqref="R14:R44">
    <cfRule type="expression" dxfId="92" priority="124" stopIfTrue="1">
      <formula>OR(WEEKDAY(C14)=7,WEEKDAY(C14)=1)</formula>
    </cfRule>
  </conditionalFormatting>
  <conditionalFormatting sqref="Q14:Q44">
    <cfRule type="expression" dxfId="91" priority="126" stopIfTrue="1">
      <formula>OR(WEEKDAY(C14)=7,WEEKDAY(C14)=1)</formula>
    </cfRule>
  </conditionalFormatting>
  <conditionalFormatting sqref="P14:P44 P14:W14 Q15:W44">
    <cfRule type="expression" dxfId="90" priority="128" stopIfTrue="1">
      <formula>OR(WEEKDAY(C14)=7,WEEKDAY(C14)=1)</formula>
    </cfRule>
  </conditionalFormatting>
  <conditionalFormatting sqref="H14:I44">
    <cfRule type="expression" dxfId="89" priority="130" stopIfTrue="1">
      <formula>OR(WEEKDAY(C14)=7,WEEKDAY(C14)=1)</formula>
    </cfRule>
  </conditionalFormatting>
  <conditionalFormatting sqref="G14">
    <cfRule type="expression" dxfId="88" priority="3" stopIfTrue="1">
      <formula>OR(WEEKDAY(B14)=7,WEEKDAY(B14)=1)</formula>
    </cfRule>
  </conditionalFormatting>
  <conditionalFormatting sqref="G14">
    <cfRule type="expression" dxfId="87" priority="2" stopIfTrue="1">
      <formula>OR(WEEKDAY(B14)=7,WEEKDAY(B14)=1)</formula>
    </cfRule>
  </conditionalFormatting>
  <conditionalFormatting sqref="G14">
    <cfRule type="expression" dxfId="86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AE3F3F02-D389-410B-81B4-1471F9D851FB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372A-E9A1-4731-A6B1-CF31332E8191}">
  <sheetPr codeName="Tabelle8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2.7109375" style="2" hidden="1" customWidth="1"/>
    <col min="16" max="16" width="8.7109375" style="2" hidden="1" customWidth="1"/>
    <col min="17" max="17" width="8.85546875" style="2" hidden="1" customWidth="1"/>
    <col min="18" max="18" width="8" style="2" hidden="1" customWidth="1"/>
    <col min="19" max="19" width="9.7109375" style="2" hidden="1" customWidth="1"/>
    <col min="20" max="20" width="8.28515625" style="2" hidden="1" customWidth="1"/>
    <col min="21" max="21" width="8" style="2" hidden="1" customWidth="1"/>
    <col min="22" max="23" width="6.1406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260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61" t="s">
        <v>15</v>
      </c>
      <c r="C6" s="262"/>
      <c r="D6" s="249"/>
      <c r="E6" s="250"/>
      <c r="F6" s="250"/>
      <c r="G6" s="250"/>
      <c r="H6" s="250"/>
      <c r="I6" s="250"/>
      <c r="J6" s="250"/>
      <c r="K6" s="250"/>
      <c r="L6" s="250"/>
      <c r="M6" s="251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2"/>
      <c r="K7" s="172"/>
      <c r="L7" s="172"/>
      <c r="M7" s="246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47" t="s">
        <v>16</v>
      </c>
      <c r="C8" s="248"/>
      <c r="D8" s="249"/>
      <c r="E8" s="250"/>
      <c r="F8" s="250"/>
      <c r="G8" s="250"/>
      <c r="H8" s="250"/>
      <c r="I8" s="250"/>
      <c r="J8" s="250"/>
      <c r="K8" s="250"/>
      <c r="L8" s="250"/>
      <c r="M8" s="25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252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4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46235</v>
      </c>
      <c r="E10" s="209"/>
      <c r="F10" s="209"/>
      <c r="G10" s="209"/>
      <c r="H10" s="209"/>
      <c r="I10" s="127"/>
      <c r="J10" s="210" t="s">
        <v>5</v>
      </c>
      <c r="K10" s="263"/>
      <c r="L10" s="198">
        <v>13.9</v>
      </c>
      <c r="M10" s="255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4"/>
      <c r="E12" s="214" t="s">
        <v>25</v>
      </c>
      <c r="F12" s="214"/>
      <c r="G12" s="128" t="s">
        <v>49</v>
      </c>
      <c r="H12" s="93" t="s">
        <v>46</v>
      </c>
      <c r="I12" s="12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257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258"/>
      <c r="Z13" s="259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46235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4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4" si="1">IF(ISNUMBER(B14),IF(OR(B14=Weihnachtstag_1_1,B14=Weihnachtstag_2_1,B14=Tag_der_Arbeit_1),1,0),0)</f>
        <v>0</v>
      </c>
      <c r="S14" s="76">
        <f t="shared" ref="S14:S44" si="2">IF(ISNUMBER(B14),IF(B14=Heiligabend_1,1,0),0)</f>
        <v>0</v>
      </c>
      <c r="T14" s="76">
        <f t="shared" ref="T14:T44" si="3">IF(ISNUMBER(B14),IF(B14=Sylvester_1,1,0),0)</f>
        <v>0</v>
      </c>
      <c r="U14" s="76">
        <f>IF(ISNUMBER(B14),IF(WEEKDAY(B14+1,1)=1,1,0),0)</f>
        <v>1</v>
      </c>
      <c r="V14" s="76">
        <f t="shared" ref="V14:V44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4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46236</v>
      </c>
      <c r="C15" s="21"/>
      <c r="D15" s="21"/>
      <c r="E15" s="21"/>
      <c r="F15" s="77"/>
      <c r="G15" s="121"/>
      <c r="H15" s="95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4" si="7">IF(ISNUMBER(B15),IF(WEEKDAY(B15,1)=1,1,0),0)</f>
        <v>1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4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46237</v>
      </c>
      <c r="C16" s="21"/>
      <c r="D16" s="21"/>
      <c r="E16" s="21"/>
      <c r="F16" s="77"/>
      <c r="G16" s="121"/>
      <c r="H16" s="95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46238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46239</v>
      </c>
      <c r="C18" s="21"/>
      <c r="D18" s="21"/>
      <c r="E18" s="21"/>
      <c r="F18" s="77"/>
      <c r="G18" s="121"/>
      <c r="H18" s="95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0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46240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0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46241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1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46242</v>
      </c>
      <c r="C21" s="21"/>
      <c r="D21" s="21"/>
      <c r="E21" s="21"/>
      <c r="F21" s="77"/>
      <c r="G21" s="121"/>
      <c r="H21" s="95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1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1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46243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1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46244</v>
      </c>
      <c r="C23" s="21"/>
      <c r="D23" s="21"/>
      <c r="E23" s="21"/>
      <c r="F23" s="77"/>
      <c r="G23" s="121"/>
      <c r="H23" s="95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46245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46246</v>
      </c>
      <c r="C25" s="21"/>
      <c r="D25" s="21"/>
      <c r="E25" s="21"/>
      <c r="F25" s="77"/>
      <c r="G25" s="121"/>
      <c r="H25" s="95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0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46247</v>
      </c>
      <c r="C26" s="21"/>
      <c r="D26" s="21"/>
      <c r="E26" s="21"/>
      <c r="F26" s="77"/>
      <c r="G26" s="121"/>
      <c r="H26" s="95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0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46248</v>
      </c>
      <c r="C27" s="21"/>
      <c r="D27" s="21"/>
      <c r="E27" s="21"/>
      <c r="F27" s="77"/>
      <c r="G27" s="121"/>
      <c r="H27" s="95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1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46249</v>
      </c>
      <c r="C28" s="21"/>
      <c r="D28" s="21"/>
      <c r="E28" s="21"/>
      <c r="F28" s="77"/>
      <c r="G28" s="121"/>
      <c r="H28" s="95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1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1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46250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1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46251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46252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46253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0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46254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0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46255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46256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1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46257</v>
      </c>
      <c r="C36" s="21"/>
      <c r="D36" s="21"/>
      <c r="E36" s="21"/>
      <c r="F36" s="77"/>
      <c r="G36" s="121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1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46258</v>
      </c>
      <c r="C37" s="21"/>
      <c r="D37" s="21"/>
      <c r="E37" s="21"/>
      <c r="F37" s="77"/>
      <c r="G37" s="121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46259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46260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0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46261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0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46262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46263</v>
      </c>
      <c r="C42" s="21"/>
      <c r="D42" s="21"/>
      <c r="E42" s="21"/>
      <c r="F42" s="77"/>
      <c r="G42" s="121"/>
      <c r="H42" s="95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1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46264</v>
      </c>
      <c r="C43" s="21"/>
      <c r="D43" s="21"/>
      <c r="E43" s="21"/>
      <c r="F43" s="77"/>
      <c r="G43" s="121"/>
      <c r="H43" s="95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1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>
        <f t="shared" si="9"/>
        <v>46265</v>
      </c>
      <c r="C44" s="67"/>
      <c r="D44" s="67"/>
      <c r="E44" s="67"/>
      <c r="F44" s="78"/>
      <c r="G44" s="121"/>
      <c r="H44" s="111"/>
      <c r="I44" s="149">
        <f t="shared" si="6"/>
        <v>0</v>
      </c>
      <c r="J44" s="156"/>
      <c r="K44" s="157"/>
      <c r="L44" s="157"/>
      <c r="M44" s="157"/>
      <c r="N44" s="158"/>
      <c r="O44" s="71"/>
      <c r="P44" s="76">
        <f t="shared" si="7"/>
        <v>0</v>
      </c>
      <c r="Q44" s="76">
        <f t="shared" si="0"/>
        <v>0</v>
      </c>
      <c r="R44" s="76">
        <f t="shared" si="1"/>
        <v>0</v>
      </c>
      <c r="S44" s="76">
        <f t="shared" si="2"/>
        <v>0</v>
      </c>
      <c r="T44" s="76">
        <f t="shared" si="3"/>
        <v>0</v>
      </c>
      <c r="U44" s="76">
        <f t="shared" si="8"/>
        <v>0</v>
      </c>
      <c r="V44" s="76">
        <f t="shared" si="4"/>
        <v>0</v>
      </c>
      <c r="W44" s="76">
        <f t="shared" si="5"/>
        <v>0</v>
      </c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85"/>
      <c r="G45" s="130"/>
      <c r="H45" s="137"/>
      <c r="I45" s="143">
        <f>SUM(I14:I44)</f>
        <v>0</v>
      </c>
      <c r="J45" s="87"/>
      <c r="K45" s="118"/>
      <c r="L45" s="87"/>
      <c r="M45" s="118"/>
      <c r="N45" s="87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mHUepB5ko1ytk5BwhDzET+U59K3yIrASYREuTbSEfnR1SPFAADbHx2zsMa/psOcmFgyOh+7Ra6VV7k5sLXOd7w==" saltValue="qU1nXdwIPqp2+K//haqEHQ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85" priority="8" stopIfTrue="1">
      <formula>OR(WEEKDAY(B14)=7,WEEKDAY(B14)=1)</formula>
    </cfRule>
  </conditionalFormatting>
  <conditionalFormatting sqref="C14:C44">
    <cfRule type="expression" dxfId="84" priority="9" stopIfTrue="1">
      <formula>OR(WEEKDAY(B14)=7,WEEKDAY(B14)=1)</formula>
    </cfRule>
  </conditionalFormatting>
  <conditionalFormatting sqref="D14:D44">
    <cfRule type="expression" dxfId="83" priority="10" stopIfTrue="1">
      <formula>OR(WEEKDAY(B14)=7,WEEKDAY(B14)=1)</formula>
    </cfRule>
  </conditionalFormatting>
  <conditionalFormatting sqref="G14:G44">
    <cfRule type="expression" dxfId="82" priority="11" stopIfTrue="1">
      <formula>OR(WEEKDAY(B14)=7,WEEKDAY(B14)=1)</formula>
    </cfRule>
  </conditionalFormatting>
  <conditionalFormatting sqref="J14:J44">
    <cfRule type="expression" dxfId="81" priority="12" stopIfTrue="1">
      <formula>OR(WEEKDAY(B14)=7,WEEKDAY(B14)=1)</formula>
    </cfRule>
  </conditionalFormatting>
  <conditionalFormatting sqref="O14:O44">
    <cfRule type="expression" dxfId="80" priority="16" stopIfTrue="1">
      <formula>OR(WEEKDAY(C14)=7,WEEKDAY(C14)=1)</formula>
    </cfRule>
  </conditionalFormatting>
  <conditionalFormatting sqref="E14:E44">
    <cfRule type="expression" dxfId="79" priority="7" stopIfTrue="1">
      <formula>OR(WEEKDAY(B14)=7,WEEKDAY(B14)=1)</formula>
    </cfRule>
  </conditionalFormatting>
  <conditionalFormatting sqref="F14:F44">
    <cfRule type="expression" dxfId="78" priority="6" stopIfTrue="1">
      <formula>OR(WEEKDAY(B14)=7,WEEKDAY(B14)=1)</formula>
    </cfRule>
  </conditionalFormatting>
  <conditionalFormatting sqref="H14:I44">
    <cfRule type="expression" dxfId="77" priority="147" stopIfTrue="1">
      <formula>OR(WEEKDAY(C14)=7,WEEKDAY(C14)=1)</formula>
    </cfRule>
  </conditionalFormatting>
  <conditionalFormatting sqref="P14:W44">
    <cfRule type="expression" dxfId="76" priority="151" stopIfTrue="1">
      <formula>OR(WEEKDAY(C14)=7,WEEKDAY(C14)=1)</formula>
    </cfRule>
  </conditionalFormatting>
  <conditionalFormatting sqref="G14">
    <cfRule type="expression" dxfId="75" priority="3" stopIfTrue="1">
      <formula>OR(WEEKDAY(B14)=7,WEEKDAY(B14)=1)</formula>
    </cfRule>
  </conditionalFormatting>
  <conditionalFormatting sqref="G14">
    <cfRule type="expression" dxfId="74" priority="2" stopIfTrue="1">
      <formula>OR(WEEKDAY(B14)=7,WEEKDAY(B14)=1)</formula>
    </cfRule>
  </conditionalFormatting>
  <conditionalFormatting sqref="G14">
    <cfRule type="expression" dxfId="7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898314E8-DCEB-49AC-B5FF-A38398C9B95A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CFF4-166F-422F-A3C6-5F9928228FD7}">
  <sheetPr codeName="Tabelle9">
    <pageSetUpPr fitToPage="1"/>
  </sheetPr>
  <dimension ref="B1:AH55"/>
  <sheetViews>
    <sheetView showGridLines="0" showRowColHeaders="0" zoomScale="80" zoomScaleNormal="80" zoomScalePageLayoutView="70" workbookViewId="0">
      <selection activeCell="D5" sqref="D5:M5"/>
    </sheetView>
  </sheetViews>
  <sheetFormatPr baseColWidth="10" defaultColWidth="11.5703125" defaultRowHeight="12.75" x14ac:dyDescent="0.2"/>
  <cols>
    <col min="1" max="1" width="2.42578125" style="2" customWidth="1"/>
    <col min="2" max="2" width="16.7109375" style="1" customWidth="1"/>
    <col min="3" max="14" width="16.7109375" style="2" customWidth="1"/>
    <col min="15" max="15" width="2.28515625" style="2" hidden="1" customWidth="1"/>
    <col min="16" max="16" width="8.42578125" style="2" hidden="1" customWidth="1"/>
    <col min="17" max="17" width="9.140625" style="2" hidden="1" customWidth="1"/>
    <col min="18" max="18" width="8.85546875" style="2" hidden="1" customWidth="1"/>
    <col min="19" max="19" width="8.7109375" style="2" hidden="1" customWidth="1"/>
    <col min="20" max="20" width="8.85546875" style="2" hidden="1" customWidth="1"/>
    <col min="21" max="21" width="9.28515625" style="2" hidden="1" customWidth="1"/>
    <col min="22" max="22" width="9" style="2" hidden="1" customWidth="1"/>
    <col min="23" max="23" width="8.42578125" style="2" hidden="1" customWidth="1"/>
    <col min="24" max="24" width="1.7109375" style="2" customWidth="1"/>
    <col min="25" max="25" width="25.7109375" style="3" customWidth="1"/>
    <col min="26" max="26" width="16.7109375" style="4" customWidth="1"/>
    <col min="27" max="27" width="2.28515625" style="2" customWidth="1"/>
    <col min="28" max="28" width="4" style="2" customWidth="1"/>
    <col min="29" max="29" width="1.28515625" style="2" customWidth="1"/>
    <col min="30" max="30" width="36.42578125" style="2" customWidth="1"/>
    <col min="31" max="32" width="11.5703125" style="2" customWidth="1"/>
    <col min="33" max="16384" width="11.5703125" style="2"/>
  </cols>
  <sheetData>
    <row r="1" spans="2:32" ht="15" customHeight="1" x14ac:dyDescent="0.2">
      <c r="B1" s="238" t="s">
        <v>54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2:32" ht="30" customHeight="1" x14ac:dyDescent="0.2">
      <c r="B2" s="220" t="s">
        <v>48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2"/>
      <c r="AA2" s="7"/>
      <c r="AB2" s="7"/>
      <c r="AC2" s="7"/>
      <c r="AD2" s="7"/>
      <c r="AE2" s="7"/>
      <c r="AF2" s="7"/>
    </row>
    <row r="3" spans="2:32" ht="16.5" customHeight="1" x14ac:dyDescent="0.2"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5"/>
      <c r="AA3" s="205"/>
      <c r="AB3" s="205"/>
      <c r="AC3" s="205"/>
      <c r="AD3" s="5"/>
      <c r="AE3" s="5"/>
      <c r="AF3" s="7"/>
    </row>
    <row r="4" spans="2:32" ht="15" customHeight="1" x14ac:dyDescent="0.2"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05"/>
      <c r="AB4" s="205"/>
      <c r="AC4" s="205"/>
      <c r="AD4" s="5"/>
      <c r="AE4" s="5"/>
      <c r="AF4" s="28"/>
    </row>
    <row r="5" spans="2:32" ht="21.95" customHeight="1" x14ac:dyDescent="0.2">
      <c r="B5" s="194" t="s">
        <v>13</v>
      </c>
      <c r="C5" s="195"/>
      <c r="D5" s="240"/>
      <c r="E5" s="173"/>
      <c r="F5" s="173"/>
      <c r="G5" s="173"/>
      <c r="H5" s="173"/>
      <c r="I5" s="173"/>
      <c r="J5" s="173"/>
      <c r="K5" s="173"/>
      <c r="L5" s="173"/>
      <c r="M5" s="174"/>
      <c r="N5" s="131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230"/>
      <c r="Z5" s="231"/>
      <c r="AA5" s="205"/>
      <c r="AB5" s="205"/>
      <c r="AC5" s="205"/>
    </row>
    <row r="6" spans="2:32" ht="21.95" customHeight="1" x14ac:dyDescent="0.2">
      <c r="B6" s="200" t="s">
        <v>15</v>
      </c>
      <c r="C6" s="201"/>
      <c r="D6" s="189"/>
      <c r="E6" s="190"/>
      <c r="F6" s="190"/>
      <c r="G6" s="190"/>
      <c r="H6" s="190"/>
      <c r="I6" s="190"/>
      <c r="J6" s="241"/>
      <c r="K6" s="241"/>
      <c r="L6" s="241"/>
      <c r="M6" s="242"/>
      <c r="N6" s="133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232"/>
      <c r="Z6" s="233"/>
      <c r="AA6" s="205"/>
      <c r="AB6" s="205"/>
      <c r="AC6" s="205"/>
    </row>
    <row r="7" spans="2:32" ht="21.95" customHeight="1" x14ac:dyDescent="0.2">
      <c r="B7" s="165" t="s">
        <v>14</v>
      </c>
      <c r="C7" s="166"/>
      <c r="D7" s="171"/>
      <c r="E7" s="172"/>
      <c r="F7" s="172"/>
      <c r="G7" s="172"/>
      <c r="H7" s="172"/>
      <c r="I7" s="172"/>
      <c r="J7" s="173"/>
      <c r="K7" s="173"/>
      <c r="L7" s="173"/>
      <c r="M7" s="174"/>
      <c r="N7" s="133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232"/>
      <c r="Z7" s="233"/>
      <c r="AA7" s="205"/>
      <c r="AB7" s="205"/>
      <c r="AC7" s="205"/>
    </row>
    <row r="8" spans="2:32" ht="21.95" customHeight="1" x14ac:dyDescent="0.2">
      <c r="B8" s="212" t="s">
        <v>16</v>
      </c>
      <c r="C8" s="213"/>
      <c r="D8" s="189"/>
      <c r="E8" s="190"/>
      <c r="F8" s="190"/>
      <c r="G8" s="190"/>
      <c r="H8" s="190"/>
      <c r="I8" s="190"/>
      <c r="J8" s="191"/>
      <c r="K8" s="191"/>
      <c r="L8" s="191"/>
      <c r="M8" s="191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232"/>
      <c r="Z8" s="233"/>
      <c r="AA8" s="205"/>
      <c r="AB8" s="205"/>
      <c r="AC8" s="205"/>
    </row>
    <row r="9" spans="2:32" ht="7.5" customHeight="1" x14ac:dyDescent="0.2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33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232"/>
      <c r="Z9" s="233"/>
      <c r="AA9" s="205"/>
      <c r="AB9" s="205"/>
      <c r="AC9" s="205"/>
    </row>
    <row r="10" spans="2:32" ht="21" customHeight="1" x14ac:dyDescent="0.2">
      <c r="B10" s="206" t="s">
        <v>4</v>
      </c>
      <c r="C10" s="207"/>
      <c r="D10" s="208">
        <v>46266</v>
      </c>
      <c r="E10" s="209"/>
      <c r="F10" s="209"/>
      <c r="G10" s="209"/>
      <c r="H10" s="209"/>
      <c r="I10" s="127"/>
      <c r="J10" s="210" t="s">
        <v>5</v>
      </c>
      <c r="K10" s="211"/>
      <c r="L10" s="198">
        <v>13.9</v>
      </c>
      <c r="M10" s="199"/>
      <c r="N10" s="135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234"/>
      <c r="Z10" s="235"/>
      <c r="AA10" s="205"/>
      <c r="AB10" s="205"/>
      <c r="AC10" s="205"/>
    </row>
    <row r="11" spans="2:32" s="6" customFormat="1" ht="12.75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5"/>
      <c r="AB11" s="205"/>
      <c r="AC11" s="205"/>
    </row>
    <row r="12" spans="2:32" ht="21" customHeight="1" x14ac:dyDescent="0.2">
      <c r="B12" s="167" t="s">
        <v>17</v>
      </c>
      <c r="C12" s="214" t="s">
        <v>24</v>
      </c>
      <c r="D12" s="216"/>
      <c r="E12" s="214" t="s">
        <v>25</v>
      </c>
      <c r="F12" s="215"/>
      <c r="G12" s="128" t="s">
        <v>49</v>
      </c>
      <c r="H12" s="88" t="s">
        <v>46</v>
      </c>
      <c r="I12" s="88" t="s">
        <v>52</v>
      </c>
      <c r="J12" s="226" t="s">
        <v>50</v>
      </c>
      <c r="K12" s="226"/>
      <c r="L12" s="226"/>
      <c r="M12" s="226"/>
      <c r="N12" s="227"/>
      <c r="O12" s="68"/>
      <c r="P12" s="73" t="s">
        <v>40</v>
      </c>
      <c r="Q12" s="73" t="s">
        <v>41</v>
      </c>
      <c r="R12" s="74" t="s">
        <v>42</v>
      </c>
      <c r="S12" s="75">
        <v>41267</v>
      </c>
      <c r="T12" s="75">
        <v>41274</v>
      </c>
      <c r="U12" s="74" t="s">
        <v>43</v>
      </c>
      <c r="V12" s="74" t="s">
        <v>44</v>
      </c>
      <c r="W12" s="74" t="s">
        <v>45</v>
      </c>
      <c r="X12" s="9"/>
      <c r="Y12" s="161" t="s">
        <v>20</v>
      </c>
      <c r="Z12" s="162"/>
      <c r="AA12" s="205"/>
      <c r="AB12" s="205"/>
      <c r="AC12" s="205"/>
      <c r="AD12" s="192" t="s">
        <v>32</v>
      </c>
      <c r="AE12" s="169">
        <f>YEAR(Beginndatum_1)</f>
        <v>2026</v>
      </c>
      <c r="AF12" s="159" t="s">
        <v>26</v>
      </c>
    </row>
    <row r="13" spans="2:32" ht="21" customHeight="1" x14ac:dyDescent="0.2">
      <c r="B13" s="168"/>
      <c r="C13" s="79" t="s">
        <v>18</v>
      </c>
      <c r="D13" s="79" t="s">
        <v>19</v>
      </c>
      <c r="E13" s="79" t="s">
        <v>18</v>
      </c>
      <c r="F13" s="79" t="s">
        <v>19</v>
      </c>
      <c r="G13" s="79" t="s">
        <v>51</v>
      </c>
      <c r="H13" s="79" t="s">
        <v>47</v>
      </c>
      <c r="I13" s="79" t="s">
        <v>53</v>
      </c>
      <c r="J13" s="228"/>
      <c r="K13" s="228"/>
      <c r="L13" s="228"/>
      <c r="M13" s="228"/>
      <c r="N13" s="229"/>
      <c r="O13" s="69"/>
      <c r="P13" s="69"/>
      <c r="Q13" s="69"/>
      <c r="R13" s="69"/>
      <c r="S13" s="69"/>
      <c r="T13" s="69"/>
      <c r="U13" s="69"/>
      <c r="V13" s="69"/>
      <c r="W13" s="69"/>
      <c r="X13" s="9"/>
      <c r="Y13" s="163"/>
      <c r="Z13" s="164"/>
      <c r="AA13" s="205"/>
      <c r="AB13" s="205"/>
      <c r="AC13" s="205"/>
      <c r="AD13" s="193"/>
      <c r="AE13" s="170"/>
      <c r="AF13" s="160"/>
    </row>
    <row r="14" spans="2:32" ht="21" customHeight="1" x14ac:dyDescent="0.2">
      <c r="B14" s="66">
        <f>Beginndatum_1</f>
        <v>46266</v>
      </c>
      <c r="C14" s="20">
        <v>0</v>
      </c>
      <c r="D14" s="20">
        <v>0</v>
      </c>
      <c r="E14" s="20"/>
      <c r="F14" s="96"/>
      <c r="G14" s="120">
        <v>0</v>
      </c>
      <c r="H14" s="97"/>
      <c r="I14" s="147">
        <f>IF(B14&lt;&gt;"", D14+IF(D14&lt;C14,1,0)-C14+F14+IF(F14&lt;E14,1,0)-E14-G14,"")</f>
        <v>0</v>
      </c>
      <c r="J14" s="217"/>
      <c r="K14" s="218"/>
      <c r="L14" s="218"/>
      <c r="M14" s="218"/>
      <c r="N14" s="219"/>
      <c r="O14" s="70"/>
      <c r="P14" s="76">
        <f>IF(ISNUMBER(B14),IF(WEEKDAY(B14,1)=1,1,0),0)</f>
        <v>0</v>
      </c>
      <c r="Q14" s="76">
        <f t="shared" ref="Q14:Q43" si="0">IF(ISNUMBER(B14),IF(OR(B14=Neujahr_1,B14=Karfreitag_1,B14=Allerheiligen_1, B14=Refomationstag_1,B14=Buss_Bettag_1, B14=Ostersonntag_1,  B14=Ostermontag_1,B14=Christi_Himmelfahrt_1,B14=Pfingstmontag_1,B14=Tag_der_Einheit_1, B14=Maria_Himmelfahrt_1,B14=HL_3_Koenige,B14=Fronleichnam_1,B14=Friedensfest_1),1,0),0)</f>
        <v>0</v>
      </c>
      <c r="R14" s="76">
        <f t="shared" ref="R14:R43" si="1">IF(ISNUMBER(B14),IF(OR(B14=Weihnachtstag_1_1,B14=Weihnachtstag_2_1,B14=Tag_der_Arbeit_1),1,0),0)</f>
        <v>0</v>
      </c>
      <c r="S14" s="76">
        <f t="shared" ref="S14:S43" si="2">IF(ISNUMBER(B14),IF(B14=Heiligabend_1,1,0),0)</f>
        <v>0</v>
      </c>
      <c r="T14" s="76">
        <f t="shared" ref="T14:T43" si="3">IF(ISNUMBER(B14),IF(B14=Sylvester_1,1,0),0)</f>
        <v>0</v>
      </c>
      <c r="U14" s="76">
        <f>IF(ISNUMBER(B14),IF(WEEKDAY(B14+1,1)=1,1,0),0)</f>
        <v>0</v>
      </c>
      <c r="V14" s="76">
        <f t="shared" ref="V14:V43" si="4">IF(ISNUMBER(B14),IF(OR(B14=Sylvester_1,B14+1=Karfreitag_1,B14+1=Allerheiligen_1, B14+1=Refomationstag_1,B14+1=Buss_Bettag_1, B14+1=Ostersonntag_1,  B14+1=Ostermontag_1,B14+1=Christi_Himmelfahrt_1,B14+1=Pfingstmontag_1,B14+1=Tag_der_Einheit_1, B14+1=Maria_Himmelfahrt_1,B14+1=HL_3_Koenige,B14+1=Fronleichnam_1,B14+1=Friedensfest_1),1,0),0)</f>
        <v>0</v>
      </c>
      <c r="W14" s="76">
        <f t="shared" ref="W14:W43" si="5">IF(ISNUMBER(B14),IF(OR(B14+1=Weihnachtstag_1_1,B14+1=Weihnachtstag_2_1,B14+1=Tag_der_Arbeit_1),1,0),0)</f>
        <v>0</v>
      </c>
      <c r="X14" s="22"/>
      <c r="Y14" s="187"/>
      <c r="Z14" s="188"/>
      <c r="AA14" s="205"/>
      <c r="AB14" s="205"/>
      <c r="AC14" s="205"/>
      <c r="AD14" s="31" t="s">
        <v>0</v>
      </c>
      <c r="AE14" s="32">
        <f>DATE(AE12,1,1)</f>
        <v>46023</v>
      </c>
      <c r="AF14" s="33">
        <v>125</v>
      </c>
    </row>
    <row r="15" spans="2:32" ht="21" customHeight="1" x14ac:dyDescent="0.2">
      <c r="B15" s="17">
        <f>IF(B14&lt;&gt;"",IF(MONTH(Beginndatum_1)=MONTH(B14+1),B14+1,""),"")</f>
        <v>46267</v>
      </c>
      <c r="C15" s="21"/>
      <c r="D15" s="21"/>
      <c r="E15" s="21"/>
      <c r="F15" s="77"/>
      <c r="G15" s="123"/>
      <c r="H15" s="95"/>
      <c r="I15" s="148">
        <f t="shared" ref="I15:I44" si="6">IF(B15&lt;&gt;"", D15+IF(D15&lt;C15,1,0)-C15+F15+IF(F15&lt;E15,1,0)-E15-G15,"")</f>
        <v>0</v>
      </c>
      <c r="J15" s="153"/>
      <c r="K15" s="154"/>
      <c r="L15" s="154"/>
      <c r="M15" s="154"/>
      <c r="N15" s="155"/>
      <c r="O15" s="71"/>
      <c r="P15" s="76">
        <f t="shared" ref="P15:P43" si="7">IF(ISNUMBER(B15),IF(WEEKDAY(B15,1)=1,1,0),0)</f>
        <v>0</v>
      </c>
      <c r="Q15" s="76">
        <f t="shared" si="0"/>
        <v>0</v>
      </c>
      <c r="R15" s="76">
        <f t="shared" si="1"/>
        <v>0</v>
      </c>
      <c r="S15" s="76">
        <f t="shared" si="2"/>
        <v>0</v>
      </c>
      <c r="T15" s="76">
        <f t="shared" si="3"/>
        <v>0</v>
      </c>
      <c r="U15" s="76">
        <f t="shared" ref="U15:U43" si="8">IF(ISNUMBER(B15),IF(WEEKDAY(B15+1,1)=1,1,0),0)</f>
        <v>0</v>
      </c>
      <c r="V15" s="76">
        <f t="shared" si="4"/>
        <v>0</v>
      </c>
      <c r="W15" s="76">
        <f t="shared" si="5"/>
        <v>0</v>
      </c>
      <c r="X15" s="9"/>
      <c r="Y15" s="113" t="s">
        <v>12</v>
      </c>
      <c r="Z15" s="114">
        <f>(Stunden_1*24)*Stundenlohn_1</f>
        <v>0</v>
      </c>
      <c r="AA15" s="205"/>
      <c r="AB15" s="205"/>
      <c r="AC15" s="205"/>
      <c r="AD15" s="34" t="s">
        <v>1</v>
      </c>
      <c r="AE15" s="35">
        <f>Ostersonntag_1-2</f>
        <v>46115</v>
      </c>
      <c r="AF15" s="36">
        <v>125</v>
      </c>
    </row>
    <row r="16" spans="2:32" ht="21" customHeight="1" x14ac:dyDescent="0.2">
      <c r="B16" s="18">
        <f t="shared" ref="B16:B44" si="9">IF(B15&lt;&gt;"",IF(MONTH(Beginndatum_1)=MONTH(B15+1),B15+1,""),"")</f>
        <v>46268</v>
      </c>
      <c r="C16" s="21"/>
      <c r="D16" s="21"/>
      <c r="E16" s="21"/>
      <c r="F16" s="77"/>
      <c r="G16" s="121"/>
      <c r="H16" s="95"/>
      <c r="I16" s="148">
        <f t="shared" si="6"/>
        <v>0</v>
      </c>
      <c r="J16" s="153"/>
      <c r="K16" s="154"/>
      <c r="L16" s="154"/>
      <c r="M16" s="154"/>
      <c r="N16" s="155"/>
      <c r="O16" s="71"/>
      <c r="P16" s="76">
        <f t="shared" si="7"/>
        <v>0</v>
      </c>
      <c r="Q16" s="76">
        <f t="shared" si="0"/>
        <v>0</v>
      </c>
      <c r="R16" s="76">
        <f t="shared" si="1"/>
        <v>0</v>
      </c>
      <c r="S16" s="76">
        <f t="shared" si="2"/>
        <v>0</v>
      </c>
      <c r="T16" s="76">
        <f t="shared" si="3"/>
        <v>0</v>
      </c>
      <c r="U16" s="76">
        <f t="shared" si="8"/>
        <v>0</v>
      </c>
      <c r="V16" s="76">
        <f t="shared" si="4"/>
        <v>0</v>
      </c>
      <c r="W16" s="76">
        <f t="shared" si="5"/>
        <v>0</v>
      </c>
      <c r="X16" s="9"/>
      <c r="Y16" s="113"/>
      <c r="Z16" s="114"/>
      <c r="AA16" s="205"/>
      <c r="AB16" s="205"/>
      <c r="AC16" s="205"/>
      <c r="AD16" s="34" t="s">
        <v>3</v>
      </c>
      <c r="AE16" s="35">
        <f>Ostersonntag_1+1</f>
        <v>46118</v>
      </c>
      <c r="AF16" s="36">
        <v>125</v>
      </c>
    </row>
    <row r="17" spans="2:34" ht="21" customHeight="1" x14ac:dyDescent="0.2">
      <c r="B17" s="18">
        <f t="shared" si="9"/>
        <v>46269</v>
      </c>
      <c r="C17" s="21"/>
      <c r="D17" s="21"/>
      <c r="E17" s="21"/>
      <c r="F17" s="77"/>
      <c r="G17" s="121"/>
      <c r="H17" s="95"/>
      <c r="I17" s="148">
        <f t="shared" si="6"/>
        <v>0</v>
      </c>
      <c r="J17" s="153"/>
      <c r="K17" s="154"/>
      <c r="L17" s="154"/>
      <c r="M17" s="154"/>
      <c r="N17" s="155"/>
      <c r="O17" s="71"/>
      <c r="P17" s="76">
        <f t="shared" si="7"/>
        <v>0</v>
      </c>
      <c r="Q17" s="76">
        <f t="shared" si="0"/>
        <v>0</v>
      </c>
      <c r="R17" s="76">
        <f t="shared" si="1"/>
        <v>0</v>
      </c>
      <c r="S17" s="76">
        <f t="shared" si="2"/>
        <v>0</v>
      </c>
      <c r="T17" s="76">
        <f t="shared" si="3"/>
        <v>0</v>
      </c>
      <c r="U17" s="76">
        <f t="shared" si="8"/>
        <v>0</v>
      </c>
      <c r="V17" s="76">
        <f t="shared" si="4"/>
        <v>0</v>
      </c>
      <c r="W17" s="76">
        <f t="shared" si="5"/>
        <v>0</v>
      </c>
      <c r="X17" s="9"/>
      <c r="Y17" s="113"/>
      <c r="Z17" s="114"/>
      <c r="AA17" s="205"/>
      <c r="AB17" s="205"/>
      <c r="AC17" s="205"/>
      <c r="AD17" s="34" t="s">
        <v>6</v>
      </c>
      <c r="AE17" s="35">
        <f>DATE(AE12,5,1)</f>
        <v>46143</v>
      </c>
      <c r="AF17" s="36">
        <v>150</v>
      </c>
    </row>
    <row r="18" spans="2:34" ht="21" customHeight="1" x14ac:dyDescent="0.2">
      <c r="B18" s="18">
        <f t="shared" si="9"/>
        <v>46270</v>
      </c>
      <c r="C18" s="21"/>
      <c r="D18" s="21"/>
      <c r="E18" s="21"/>
      <c r="F18" s="77"/>
      <c r="G18" s="121"/>
      <c r="H18" s="95"/>
      <c r="I18" s="148">
        <f t="shared" si="6"/>
        <v>0</v>
      </c>
      <c r="J18" s="153"/>
      <c r="K18" s="154"/>
      <c r="L18" s="154"/>
      <c r="M18" s="154"/>
      <c r="N18" s="155"/>
      <c r="O18" s="71"/>
      <c r="P18" s="76">
        <f t="shared" si="7"/>
        <v>0</v>
      </c>
      <c r="Q18" s="76">
        <f t="shared" si="0"/>
        <v>0</v>
      </c>
      <c r="R18" s="76">
        <f t="shared" si="1"/>
        <v>0</v>
      </c>
      <c r="S18" s="76">
        <f t="shared" si="2"/>
        <v>0</v>
      </c>
      <c r="T18" s="76">
        <f t="shared" si="3"/>
        <v>0</v>
      </c>
      <c r="U18" s="76">
        <f t="shared" si="8"/>
        <v>1</v>
      </c>
      <c r="V18" s="76">
        <f t="shared" si="4"/>
        <v>0</v>
      </c>
      <c r="W18" s="76">
        <f t="shared" si="5"/>
        <v>0</v>
      </c>
      <c r="X18" s="9"/>
      <c r="Y18" s="113"/>
      <c r="Z18" s="114"/>
      <c r="AA18" s="205"/>
      <c r="AB18" s="205"/>
      <c r="AC18" s="205"/>
      <c r="AD18" s="34" t="s">
        <v>7</v>
      </c>
      <c r="AE18" s="35">
        <f>Ostersonntag_1+39</f>
        <v>46156</v>
      </c>
      <c r="AF18" s="36">
        <v>125</v>
      </c>
    </row>
    <row r="19" spans="2:34" ht="21" customHeight="1" x14ac:dyDescent="0.2">
      <c r="B19" s="18">
        <f t="shared" si="9"/>
        <v>46271</v>
      </c>
      <c r="C19" s="21"/>
      <c r="D19" s="21"/>
      <c r="E19" s="21"/>
      <c r="F19" s="77"/>
      <c r="G19" s="121"/>
      <c r="H19" s="95"/>
      <c r="I19" s="148">
        <f t="shared" si="6"/>
        <v>0</v>
      </c>
      <c r="J19" s="153"/>
      <c r="K19" s="154"/>
      <c r="L19" s="154"/>
      <c r="M19" s="154"/>
      <c r="N19" s="155"/>
      <c r="O19" s="71"/>
      <c r="P19" s="76">
        <f t="shared" si="7"/>
        <v>1</v>
      </c>
      <c r="Q19" s="76">
        <f t="shared" si="0"/>
        <v>0</v>
      </c>
      <c r="R19" s="76">
        <f t="shared" si="1"/>
        <v>0</v>
      </c>
      <c r="S19" s="76">
        <f t="shared" si="2"/>
        <v>0</v>
      </c>
      <c r="T19" s="76">
        <f t="shared" si="3"/>
        <v>0</v>
      </c>
      <c r="U19" s="76">
        <f t="shared" si="8"/>
        <v>0</v>
      </c>
      <c r="V19" s="76">
        <f t="shared" si="4"/>
        <v>0</v>
      </c>
      <c r="W19" s="76">
        <f t="shared" si="5"/>
        <v>0</v>
      </c>
      <c r="X19" s="9"/>
      <c r="Y19" s="23"/>
      <c r="Z19" s="114"/>
      <c r="AA19" s="205"/>
      <c r="AB19" s="205"/>
      <c r="AC19" s="205"/>
      <c r="AD19" s="34" t="s">
        <v>8</v>
      </c>
      <c r="AE19" s="35">
        <f>Ostersonntag_1+50</f>
        <v>46167</v>
      </c>
      <c r="AF19" s="36">
        <v>125</v>
      </c>
    </row>
    <row r="20" spans="2:34" ht="21" customHeight="1" x14ac:dyDescent="0.2">
      <c r="B20" s="18">
        <f t="shared" si="9"/>
        <v>46272</v>
      </c>
      <c r="C20" s="21"/>
      <c r="D20" s="21"/>
      <c r="E20" s="21"/>
      <c r="F20" s="77"/>
      <c r="G20" s="121"/>
      <c r="H20" s="95"/>
      <c r="I20" s="148">
        <f t="shared" si="6"/>
        <v>0</v>
      </c>
      <c r="J20" s="153"/>
      <c r="K20" s="154"/>
      <c r="L20" s="154"/>
      <c r="M20" s="154"/>
      <c r="N20" s="155"/>
      <c r="O20" s="71"/>
      <c r="P20" s="76">
        <f t="shared" si="7"/>
        <v>0</v>
      </c>
      <c r="Q20" s="76">
        <f t="shared" si="0"/>
        <v>0</v>
      </c>
      <c r="R20" s="76">
        <f t="shared" si="1"/>
        <v>0</v>
      </c>
      <c r="S20" s="76">
        <f t="shared" si="2"/>
        <v>0</v>
      </c>
      <c r="T20" s="76">
        <f t="shared" si="3"/>
        <v>0</v>
      </c>
      <c r="U20" s="76">
        <f t="shared" si="8"/>
        <v>0</v>
      </c>
      <c r="V20" s="76">
        <f t="shared" si="4"/>
        <v>0</v>
      </c>
      <c r="W20" s="76">
        <f t="shared" si="5"/>
        <v>0</v>
      </c>
      <c r="X20" s="9"/>
      <c r="Y20" s="23"/>
      <c r="Z20" s="114"/>
      <c r="AA20" s="205"/>
      <c r="AB20" s="205"/>
      <c r="AC20" s="205"/>
      <c r="AD20" s="34" t="s">
        <v>9</v>
      </c>
      <c r="AE20" s="35">
        <f>DATE(AE12,10,3)</f>
        <v>46298</v>
      </c>
      <c r="AF20" s="36">
        <v>125</v>
      </c>
    </row>
    <row r="21" spans="2:34" ht="21" customHeight="1" x14ac:dyDescent="0.2">
      <c r="B21" s="18">
        <f t="shared" si="9"/>
        <v>46273</v>
      </c>
      <c r="C21" s="21"/>
      <c r="D21" s="21"/>
      <c r="E21" s="21"/>
      <c r="F21" s="77"/>
      <c r="G21" s="121"/>
      <c r="H21" s="95"/>
      <c r="I21" s="148">
        <f t="shared" si="6"/>
        <v>0</v>
      </c>
      <c r="J21" s="153"/>
      <c r="K21" s="154"/>
      <c r="L21" s="154"/>
      <c r="M21" s="154"/>
      <c r="N21" s="155"/>
      <c r="O21" s="71"/>
      <c r="P21" s="76">
        <f t="shared" si="7"/>
        <v>0</v>
      </c>
      <c r="Q21" s="76">
        <f t="shared" si="0"/>
        <v>0</v>
      </c>
      <c r="R21" s="76">
        <f t="shared" si="1"/>
        <v>0</v>
      </c>
      <c r="S21" s="76">
        <f t="shared" si="2"/>
        <v>0</v>
      </c>
      <c r="T21" s="76">
        <f t="shared" si="3"/>
        <v>0</v>
      </c>
      <c r="U21" s="76">
        <f t="shared" si="8"/>
        <v>0</v>
      </c>
      <c r="V21" s="76">
        <f t="shared" si="4"/>
        <v>0</v>
      </c>
      <c r="W21" s="76">
        <f t="shared" si="5"/>
        <v>0</v>
      </c>
      <c r="X21" s="9"/>
      <c r="Y21" s="24"/>
      <c r="Z21" s="25"/>
      <c r="AA21" s="205"/>
      <c r="AB21" s="205"/>
      <c r="AC21" s="205"/>
      <c r="AD21" s="37" t="s">
        <v>22</v>
      </c>
      <c r="AE21" s="43">
        <f>DATE(AE12,12,24)</f>
        <v>46380</v>
      </c>
      <c r="AF21" s="36">
        <v>150</v>
      </c>
    </row>
    <row r="22" spans="2:34" ht="21" customHeight="1" x14ac:dyDescent="0.2">
      <c r="B22" s="18">
        <f t="shared" si="9"/>
        <v>46274</v>
      </c>
      <c r="C22" s="21"/>
      <c r="D22" s="21"/>
      <c r="E22" s="21"/>
      <c r="F22" s="77"/>
      <c r="G22" s="121"/>
      <c r="H22" s="95"/>
      <c r="I22" s="148">
        <f t="shared" si="6"/>
        <v>0</v>
      </c>
      <c r="J22" s="153"/>
      <c r="K22" s="154"/>
      <c r="L22" s="154"/>
      <c r="M22" s="154"/>
      <c r="N22" s="155"/>
      <c r="O22" s="71"/>
      <c r="P22" s="76">
        <f t="shared" si="7"/>
        <v>0</v>
      </c>
      <c r="Q22" s="76">
        <f t="shared" si="0"/>
        <v>0</v>
      </c>
      <c r="R22" s="76">
        <f t="shared" si="1"/>
        <v>0</v>
      </c>
      <c r="S22" s="76">
        <f t="shared" si="2"/>
        <v>0</v>
      </c>
      <c r="T22" s="76">
        <f t="shared" si="3"/>
        <v>0</v>
      </c>
      <c r="U22" s="76">
        <f t="shared" si="8"/>
        <v>0</v>
      </c>
      <c r="V22" s="76">
        <f t="shared" si="4"/>
        <v>0</v>
      </c>
      <c r="W22" s="76">
        <f t="shared" si="5"/>
        <v>0</v>
      </c>
      <c r="X22" s="9"/>
      <c r="Y22" s="24"/>
      <c r="Z22" s="25"/>
      <c r="AA22" s="205"/>
      <c r="AB22" s="205"/>
      <c r="AC22" s="205"/>
      <c r="AD22" s="34" t="s">
        <v>10</v>
      </c>
      <c r="AE22" s="35">
        <f>DATE(AE12,12,25)</f>
        <v>46381</v>
      </c>
      <c r="AF22" s="36">
        <v>150</v>
      </c>
    </row>
    <row r="23" spans="2:34" ht="21" customHeight="1" x14ac:dyDescent="0.2">
      <c r="B23" s="18">
        <f t="shared" si="9"/>
        <v>46275</v>
      </c>
      <c r="C23" s="21"/>
      <c r="D23" s="21"/>
      <c r="E23" s="21"/>
      <c r="F23" s="77"/>
      <c r="G23" s="121"/>
      <c r="H23" s="95"/>
      <c r="I23" s="148">
        <f t="shared" si="6"/>
        <v>0</v>
      </c>
      <c r="J23" s="153"/>
      <c r="K23" s="154"/>
      <c r="L23" s="154"/>
      <c r="M23" s="154"/>
      <c r="N23" s="155"/>
      <c r="O23" s="71"/>
      <c r="P23" s="76">
        <f t="shared" si="7"/>
        <v>0</v>
      </c>
      <c r="Q23" s="76">
        <f t="shared" si="0"/>
        <v>0</v>
      </c>
      <c r="R23" s="76">
        <f t="shared" si="1"/>
        <v>0</v>
      </c>
      <c r="S23" s="76">
        <f t="shared" si="2"/>
        <v>0</v>
      </c>
      <c r="T23" s="76">
        <f t="shared" si="3"/>
        <v>0</v>
      </c>
      <c r="U23" s="76">
        <f t="shared" si="8"/>
        <v>0</v>
      </c>
      <c r="V23" s="76">
        <f t="shared" si="4"/>
        <v>0</v>
      </c>
      <c r="W23" s="76">
        <f t="shared" si="5"/>
        <v>0</v>
      </c>
      <c r="X23" s="9"/>
      <c r="Y23" s="24"/>
      <c r="Z23" s="25"/>
      <c r="AA23" s="205"/>
      <c r="AB23" s="205"/>
      <c r="AC23" s="205"/>
      <c r="AD23" s="34" t="s">
        <v>11</v>
      </c>
      <c r="AE23" s="35">
        <f>DATE(AE12,12,26)</f>
        <v>46382</v>
      </c>
      <c r="AF23" s="36">
        <v>150</v>
      </c>
    </row>
    <row r="24" spans="2:34" ht="21" customHeight="1" x14ac:dyDescent="0.2">
      <c r="B24" s="18">
        <f t="shared" si="9"/>
        <v>46276</v>
      </c>
      <c r="C24" s="21"/>
      <c r="D24" s="21"/>
      <c r="E24" s="21"/>
      <c r="F24" s="77"/>
      <c r="G24" s="121"/>
      <c r="H24" s="95"/>
      <c r="I24" s="148">
        <f t="shared" si="6"/>
        <v>0</v>
      </c>
      <c r="J24" s="153"/>
      <c r="K24" s="154"/>
      <c r="L24" s="154"/>
      <c r="M24" s="154"/>
      <c r="N24" s="155"/>
      <c r="O24" s="71"/>
      <c r="P24" s="76">
        <f t="shared" si="7"/>
        <v>0</v>
      </c>
      <c r="Q24" s="76">
        <f t="shared" si="0"/>
        <v>0</v>
      </c>
      <c r="R24" s="76">
        <f t="shared" si="1"/>
        <v>0</v>
      </c>
      <c r="S24" s="76">
        <f t="shared" si="2"/>
        <v>0</v>
      </c>
      <c r="T24" s="76">
        <f t="shared" si="3"/>
        <v>0</v>
      </c>
      <c r="U24" s="76">
        <f t="shared" si="8"/>
        <v>0</v>
      </c>
      <c r="V24" s="76">
        <f t="shared" si="4"/>
        <v>0</v>
      </c>
      <c r="W24" s="76">
        <f t="shared" si="5"/>
        <v>0</v>
      </c>
      <c r="X24" s="9"/>
      <c r="Y24" s="24"/>
      <c r="Z24" s="25"/>
      <c r="AA24" s="205"/>
      <c r="AB24" s="205"/>
      <c r="AC24" s="205"/>
      <c r="AD24" s="40" t="s">
        <v>23</v>
      </c>
      <c r="AE24" s="61">
        <f>DATE(AE12,12,31)</f>
        <v>46387</v>
      </c>
      <c r="AF24" s="50">
        <v>125</v>
      </c>
    </row>
    <row r="25" spans="2:34" ht="21" customHeight="1" x14ac:dyDescent="0.2">
      <c r="B25" s="18">
        <f t="shared" si="9"/>
        <v>46277</v>
      </c>
      <c r="C25" s="21"/>
      <c r="D25" s="21"/>
      <c r="E25" s="21"/>
      <c r="F25" s="77"/>
      <c r="G25" s="121"/>
      <c r="H25" s="95"/>
      <c r="I25" s="148">
        <f t="shared" si="6"/>
        <v>0</v>
      </c>
      <c r="J25" s="153"/>
      <c r="K25" s="154"/>
      <c r="L25" s="154"/>
      <c r="M25" s="154"/>
      <c r="N25" s="155"/>
      <c r="O25" s="71"/>
      <c r="P25" s="76">
        <f t="shared" si="7"/>
        <v>0</v>
      </c>
      <c r="Q25" s="76">
        <f t="shared" si="0"/>
        <v>0</v>
      </c>
      <c r="R25" s="76">
        <f t="shared" si="1"/>
        <v>0</v>
      </c>
      <c r="S25" s="76">
        <f t="shared" si="2"/>
        <v>0</v>
      </c>
      <c r="T25" s="76">
        <f t="shared" si="3"/>
        <v>0</v>
      </c>
      <c r="U25" s="76">
        <f t="shared" si="8"/>
        <v>1</v>
      </c>
      <c r="V25" s="76">
        <f t="shared" si="4"/>
        <v>0</v>
      </c>
      <c r="W25" s="76">
        <f t="shared" si="5"/>
        <v>0</v>
      </c>
      <c r="X25" s="9"/>
      <c r="Y25" s="24"/>
      <c r="Z25" s="25"/>
      <c r="AA25" s="205"/>
      <c r="AB25" s="205"/>
      <c r="AC25" s="205"/>
    </row>
    <row r="26" spans="2:34" ht="21" customHeight="1" x14ac:dyDescent="0.2">
      <c r="B26" s="18">
        <f t="shared" si="9"/>
        <v>46278</v>
      </c>
      <c r="C26" s="21"/>
      <c r="D26" s="21"/>
      <c r="E26" s="21"/>
      <c r="F26" s="77"/>
      <c r="G26" s="121"/>
      <c r="H26" s="95"/>
      <c r="I26" s="148">
        <f t="shared" si="6"/>
        <v>0</v>
      </c>
      <c r="J26" s="153"/>
      <c r="K26" s="154"/>
      <c r="L26" s="154"/>
      <c r="M26" s="154"/>
      <c r="N26" s="155"/>
      <c r="O26" s="71"/>
      <c r="P26" s="76">
        <f t="shared" si="7"/>
        <v>1</v>
      </c>
      <c r="Q26" s="76">
        <f t="shared" si="0"/>
        <v>0</v>
      </c>
      <c r="R26" s="76">
        <f t="shared" si="1"/>
        <v>0</v>
      </c>
      <c r="S26" s="76">
        <f t="shared" si="2"/>
        <v>0</v>
      </c>
      <c r="T26" s="76">
        <f t="shared" si="3"/>
        <v>0</v>
      </c>
      <c r="U26" s="76">
        <f t="shared" si="8"/>
        <v>0</v>
      </c>
      <c r="V26" s="76">
        <f t="shared" si="4"/>
        <v>0</v>
      </c>
      <c r="W26" s="76">
        <f t="shared" si="5"/>
        <v>0</v>
      </c>
      <c r="X26" s="9"/>
      <c r="Y26" s="24"/>
      <c r="Z26" s="25"/>
      <c r="AA26" s="205"/>
      <c r="AB26" s="205"/>
      <c r="AC26" s="205"/>
      <c r="AD26" s="80" t="s">
        <v>31</v>
      </c>
      <c r="AE26" s="81">
        <f>YEAR(Beginndatum_1)</f>
        <v>2026</v>
      </c>
      <c r="AF26" s="82" t="s">
        <v>26</v>
      </c>
    </row>
    <row r="27" spans="2:34" ht="21" customHeight="1" x14ac:dyDescent="0.2">
      <c r="B27" s="18">
        <f t="shared" si="9"/>
        <v>46279</v>
      </c>
      <c r="C27" s="21"/>
      <c r="D27" s="21"/>
      <c r="E27" s="21"/>
      <c r="F27" s="77"/>
      <c r="G27" s="121"/>
      <c r="H27" s="95"/>
      <c r="I27" s="148">
        <f t="shared" si="6"/>
        <v>0</v>
      </c>
      <c r="J27" s="153"/>
      <c r="K27" s="154"/>
      <c r="L27" s="154"/>
      <c r="M27" s="154"/>
      <c r="N27" s="155"/>
      <c r="O27" s="71"/>
      <c r="P27" s="76">
        <f t="shared" si="7"/>
        <v>0</v>
      </c>
      <c r="Q27" s="76">
        <f t="shared" si="0"/>
        <v>0</v>
      </c>
      <c r="R27" s="76">
        <f t="shared" si="1"/>
        <v>0</v>
      </c>
      <c r="S27" s="76">
        <f t="shared" si="2"/>
        <v>0</v>
      </c>
      <c r="T27" s="76">
        <f t="shared" si="3"/>
        <v>0</v>
      </c>
      <c r="U27" s="76">
        <f t="shared" si="8"/>
        <v>0</v>
      </c>
      <c r="V27" s="76">
        <f t="shared" si="4"/>
        <v>0</v>
      </c>
      <c r="W27" s="76">
        <f t="shared" si="5"/>
        <v>0</v>
      </c>
      <c r="X27" s="9"/>
      <c r="Y27" s="24"/>
      <c r="Z27" s="25"/>
      <c r="AA27" s="205"/>
      <c r="AB27" s="205"/>
      <c r="AC27" s="205"/>
      <c r="AD27" s="181" t="s">
        <v>37</v>
      </c>
      <c r="AE27" s="182"/>
      <c r="AF27" s="183"/>
      <c r="AH27" s="2" t="s">
        <v>36</v>
      </c>
    </row>
    <row r="28" spans="2:34" ht="21" customHeight="1" x14ac:dyDescent="0.2">
      <c r="B28" s="18">
        <f t="shared" si="9"/>
        <v>46280</v>
      </c>
      <c r="C28" s="21"/>
      <c r="D28" s="21"/>
      <c r="E28" s="21"/>
      <c r="F28" s="77"/>
      <c r="G28" s="121"/>
      <c r="H28" s="95"/>
      <c r="I28" s="148">
        <f t="shared" si="6"/>
        <v>0</v>
      </c>
      <c r="J28" s="153"/>
      <c r="K28" s="154"/>
      <c r="L28" s="154"/>
      <c r="M28" s="154"/>
      <c r="N28" s="155"/>
      <c r="O28" s="71"/>
      <c r="P28" s="76">
        <f t="shared" si="7"/>
        <v>0</v>
      </c>
      <c r="Q28" s="76">
        <f t="shared" si="0"/>
        <v>0</v>
      </c>
      <c r="R28" s="76">
        <f t="shared" si="1"/>
        <v>0</v>
      </c>
      <c r="S28" s="76">
        <f t="shared" si="2"/>
        <v>0</v>
      </c>
      <c r="T28" s="76">
        <f t="shared" si="3"/>
        <v>0</v>
      </c>
      <c r="U28" s="76">
        <f t="shared" si="8"/>
        <v>0</v>
      </c>
      <c r="V28" s="76">
        <f t="shared" si="4"/>
        <v>0</v>
      </c>
      <c r="W28" s="76">
        <f t="shared" si="5"/>
        <v>0</v>
      </c>
      <c r="X28" s="9"/>
      <c r="Y28" s="24"/>
      <c r="Z28" s="25"/>
      <c r="AA28" s="205"/>
      <c r="AB28" s="205"/>
      <c r="AC28" s="205"/>
      <c r="AD28" s="184"/>
      <c r="AE28" s="185"/>
      <c r="AF28" s="186"/>
    </row>
    <row r="29" spans="2:34" ht="21" customHeight="1" x14ac:dyDescent="0.2">
      <c r="B29" s="18">
        <f t="shared" si="9"/>
        <v>46281</v>
      </c>
      <c r="C29" s="21"/>
      <c r="D29" s="21"/>
      <c r="E29" s="21"/>
      <c r="F29" s="77"/>
      <c r="G29" s="121"/>
      <c r="H29" s="95"/>
      <c r="I29" s="148">
        <f t="shared" si="6"/>
        <v>0</v>
      </c>
      <c r="J29" s="153"/>
      <c r="K29" s="154"/>
      <c r="L29" s="154"/>
      <c r="M29" s="154"/>
      <c r="N29" s="155"/>
      <c r="O29" s="71"/>
      <c r="P29" s="76">
        <f t="shared" si="7"/>
        <v>0</v>
      </c>
      <c r="Q29" s="76">
        <f t="shared" si="0"/>
        <v>0</v>
      </c>
      <c r="R29" s="76">
        <f t="shared" si="1"/>
        <v>0</v>
      </c>
      <c r="S29" s="76">
        <f t="shared" si="2"/>
        <v>0</v>
      </c>
      <c r="T29" s="76">
        <f t="shared" si="3"/>
        <v>0</v>
      </c>
      <c r="U29" s="76">
        <f t="shared" si="8"/>
        <v>0</v>
      </c>
      <c r="V29" s="76">
        <f t="shared" si="4"/>
        <v>0</v>
      </c>
      <c r="W29" s="76">
        <f t="shared" si="5"/>
        <v>0</v>
      </c>
      <c r="X29" s="9"/>
      <c r="Y29" s="24"/>
      <c r="Z29" s="25"/>
      <c r="AA29" s="205"/>
      <c r="AB29" s="205"/>
      <c r="AC29" s="205"/>
      <c r="AD29" s="175" t="s">
        <v>38</v>
      </c>
      <c r="AE29" s="176"/>
      <c r="AF29" s="177"/>
    </row>
    <row r="30" spans="2:34" ht="21" customHeight="1" x14ac:dyDescent="0.2">
      <c r="B30" s="18">
        <f t="shared" si="9"/>
        <v>46282</v>
      </c>
      <c r="C30" s="21"/>
      <c r="D30" s="21"/>
      <c r="E30" s="21"/>
      <c r="F30" s="77"/>
      <c r="G30" s="121"/>
      <c r="H30" s="95"/>
      <c r="I30" s="148">
        <f t="shared" si="6"/>
        <v>0</v>
      </c>
      <c r="J30" s="153"/>
      <c r="K30" s="154"/>
      <c r="L30" s="154"/>
      <c r="M30" s="154"/>
      <c r="N30" s="155"/>
      <c r="O30" s="71"/>
      <c r="P30" s="76">
        <f t="shared" si="7"/>
        <v>0</v>
      </c>
      <c r="Q30" s="76">
        <f t="shared" si="0"/>
        <v>0</v>
      </c>
      <c r="R30" s="76">
        <f t="shared" si="1"/>
        <v>0</v>
      </c>
      <c r="S30" s="76">
        <f t="shared" si="2"/>
        <v>0</v>
      </c>
      <c r="T30" s="76">
        <f t="shared" si="3"/>
        <v>0</v>
      </c>
      <c r="U30" s="76">
        <f t="shared" si="8"/>
        <v>0</v>
      </c>
      <c r="V30" s="76">
        <f t="shared" si="4"/>
        <v>0</v>
      </c>
      <c r="W30" s="76">
        <f t="shared" si="5"/>
        <v>0</v>
      </c>
      <c r="X30" s="9"/>
      <c r="Y30" s="24"/>
      <c r="Z30" s="25"/>
      <c r="AA30" s="205"/>
      <c r="AB30" s="205"/>
      <c r="AC30" s="205"/>
      <c r="AD30" s="178"/>
      <c r="AE30" s="179"/>
      <c r="AF30" s="180"/>
    </row>
    <row r="31" spans="2:34" ht="21" customHeight="1" x14ac:dyDescent="0.2">
      <c r="B31" s="18">
        <f t="shared" si="9"/>
        <v>46283</v>
      </c>
      <c r="C31" s="21"/>
      <c r="D31" s="21"/>
      <c r="E31" s="21"/>
      <c r="F31" s="77"/>
      <c r="G31" s="121"/>
      <c r="H31" s="95"/>
      <c r="I31" s="148">
        <f t="shared" si="6"/>
        <v>0</v>
      </c>
      <c r="J31" s="153"/>
      <c r="K31" s="154"/>
      <c r="L31" s="154"/>
      <c r="M31" s="154"/>
      <c r="N31" s="155"/>
      <c r="O31" s="71"/>
      <c r="P31" s="76">
        <f t="shared" si="7"/>
        <v>0</v>
      </c>
      <c r="Q31" s="76">
        <f t="shared" si="0"/>
        <v>0</v>
      </c>
      <c r="R31" s="76">
        <f t="shared" si="1"/>
        <v>0</v>
      </c>
      <c r="S31" s="76">
        <f t="shared" si="2"/>
        <v>0</v>
      </c>
      <c r="T31" s="76">
        <f t="shared" si="3"/>
        <v>0</v>
      </c>
      <c r="U31" s="76">
        <f t="shared" si="8"/>
        <v>0</v>
      </c>
      <c r="V31" s="76">
        <f t="shared" si="4"/>
        <v>0</v>
      </c>
      <c r="W31" s="76">
        <f t="shared" si="5"/>
        <v>0</v>
      </c>
      <c r="X31" s="9"/>
      <c r="Y31" s="24"/>
      <c r="Z31" s="25"/>
      <c r="AA31" s="205"/>
      <c r="AB31" s="205"/>
      <c r="AC31" s="205"/>
      <c r="AD31" s="38" t="s">
        <v>27</v>
      </c>
      <c r="AE31" s="42">
        <v>46028</v>
      </c>
      <c r="AF31" s="33">
        <v>125</v>
      </c>
    </row>
    <row r="32" spans="2:34" ht="21" customHeight="1" x14ac:dyDescent="0.2">
      <c r="B32" s="18">
        <f t="shared" si="9"/>
        <v>46284</v>
      </c>
      <c r="C32" s="21"/>
      <c r="D32" s="21"/>
      <c r="E32" s="21"/>
      <c r="F32" s="77"/>
      <c r="G32" s="121"/>
      <c r="H32" s="95"/>
      <c r="I32" s="148">
        <f t="shared" si="6"/>
        <v>0</v>
      </c>
      <c r="J32" s="153"/>
      <c r="K32" s="154"/>
      <c r="L32" s="154"/>
      <c r="M32" s="154"/>
      <c r="N32" s="155"/>
      <c r="O32" s="71"/>
      <c r="P32" s="76">
        <f t="shared" si="7"/>
        <v>0</v>
      </c>
      <c r="Q32" s="76">
        <f t="shared" si="0"/>
        <v>0</v>
      </c>
      <c r="R32" s="76">
        <f t="shared" si="1"/>
        <v>0</v>
      </c>
      <c r="S32" s="76">
        <f t="shared" si="2"/>
        <v>0</v>
      </c>
      <c r="T32" s="76">
        <f t="shared" si="3"/>
        <v>0</v>
      </c>
      <c r="U32" s="76">
        <f t="shared" si="8"/>
        <v>1</v>
      </c>
      <c r="V32" s="76">
        <f t="shared" si="4"/>
        <v>0</v>
      </c>
      <c r="W32" s="76">
        <f t="shared" si="5"/>
        <v>0</v>
      </c>
      <c r="X32" s="9"/>
      <c r="Y32" s="24"/>
      <c r="Z32" s="25"/>
      <c r="AA32" s="205"/>
      <c r="AB32" s="205"/>
      <c r="AC32" s="205"/>
      <c r="AD32" s="37" t="s">
        <v>28</v>
      </c>
      <c r="AE32" s="43">
        <v>46177</v>
      </c>
      <c r="AF32" s="36">
        <v>125</v>
      </c>
    </row>
    <row r="33" spans="2:33" ht="21" customHeight="1" x14ac:dyDescent="0.2">
      <c r="B33" s="18">
        <f t="shared" si="9"/>
        <v>46285</v>
      </c>
      <c r="C33" s="21"/>
      <c r="D33" s="21"/>
      <c r="E33" s="21"/>
      <c r="F33" s="77"/>
      <c r="G33" s="121"/>
      <c r="H33" s="95"/>
      <c r="I33" s="148">
        <f t="shared" si="6"/>
        <v>0</v>
      </c>
      <c r="J33" s="153"/>
      <c r="K33" s="154"/>
      <c r="L33" s="154"/>
      <c r="M33" s="154"/>
      <c r="N33" s="155"/>
      <c r="O33" s="71"/>
      <c r="P33" s="76">
        <f t="shared" si="7"/>
        <v>1</v>
      </c>
      <c r="Q33" s="76">
        <f t="shared" si="0"/>
        <v>0</v>
      </c>
      <c r="R33" s="76">
        <f t="shared" si="1"/>
        <v>0</v>
      </c>
      <c r="S33" s="76">
        <f t="shared" si="2"/>
        <v>0</v>
      </c>
      <c r="T33" s="76">
        <f t="shared" si="3"/>
        <v>0</v>
      </c>
      <c r="U33" s="76">
        <f t="shared" si="8"/>
        <v>0</v>
      </c>
      <c r="V33" s="76">
        <f t="shared" si="4"/>
        <v>0</v>
      </c>
      <c r="W33" s="76">
        <f t="shared" si="5"/>
        <v>0</v>
      </c>
      <c r="X33" s="9"/>
      <c r="Y33" s="24"/>
      <c r="Z33" s="25"/>
      <c r="AA33" s="205"/>
      <c r="AB33" s="205"/>
      <c r="AC33" s="205"/>
      <c r="AD33" s="37" t="s">
        <v>34</v>
      </c>
      <c r="AE33" s="43">
        <v>46242</v>
      </c>
      <c r="AF33" s="36">
        <v>125</v>
      </c>
    </row>
    <row r="34" spans="2:33" ht="21" customHeight="1" x14ac:dyDescent="0.2">
      <c r="B34" s="18">
        <f t="shared" si="9"/>
        <v>46286</v>
      </c>
      <c r="C34" s="21"/>
      <c r="D34" s="21"/>
      <c r="E34" s="21"/>
      <c r="F34" s="77"/>
      <c r="G34" s="121"/>
      <c r="H34" s="95"/>
      <c r="I34" s="148">
        <f t="shared" si="6"/>
        <v>0</v>
      </c>
      <c r="J34" s="153"/>
      <c r="K34" s="154"/>
      <c r="L34" s="154"/>
      <c r="M34" s="154"/>
      <c r="N34" s="155"/>
      <c r="O34" s="71"/>
      <c r="P34" s="76">
        <f t="shared" si="7"/>
        <v>0</v>
      </c>
      <c r="Q34" s="76">
        <f t="shared" si="0"/>
        <v>0</v>
      </c>
      <c r="R34" s="76">
        <f t="shared" si="1"/>
        <v>0</v>
      </c>
      <c r="S34" s="76">
        <f t="shared" si="2"/>
        <v>0</v>
      </c>
      <c r="T34" s="76">
        <f t="shared" si="3"/>
        <v>0</v>
      </c>
      <c r="U34" s="76">
        <f t="shared" si="8"/>
        <v>0</v>
      </c>
      <c r="V34" s="76">
        <f t="shared" si="4"/>
        <v>0</v>
      </c>
      <c r="W34" s="76">
        <f t="shared" si="5"/>
        <v>0</v>
      </c>
      <c r="X34" s="9"/>
      <c r="Y34" s="24"/>
      <c r="Z34" s="25"/>
      <c r="AA34" s="205"/>
      <c r="AB34" s="205"/>
      <c r="AC34" s="205"/>
      <c r="AD34" s="37" t="s">
        <v>29</v>
      </c>
      <c r="AE34" s="43">
        <v>46249</v>
      </c>
      <c r="AF34" s="36">
        <v>125</v>
      </c>
    </row>
    <row r="35" spans="2:33" ht="21" customHeight="1" x14ac:dyDescent="0.2">
      <c r="B35" s="18">
        <f t="shared" si="9"/>
        <v>46287</v>
      </c>
      <c r="C35" s="21"/>
      <c r="D35" s="21"/>
      <c r="E35" s="21"/>
      <c r="F35" s="77"/>
      <c r="G35" s="121"/>
      <c r="H35" s="95"/>
      <c r="I35" s="148">
        <f t="shared" si="6"/>
        <v>0</v>
      </c>
      <c r="J35" s="153"/>
      <c r="K35" s="154"/>
      <c r="L35" s="154"/>
      <c r="M35" s="154"/>
      <c r="N35" s="155"/>
      <c r="O35" s="71"/>
      <c r="P35" s="76">
        <f t="shared" si="7"/>
        <v>0</v>
      </c>
      <c r="Q35" s="76">
        <f t="shared" si="0"/>
        <v>0</v>
      </c>
      <c r="R35" s="76">
        <f t="shared" si="1"/>
        <v>0</v>
      </c>
      <c r="S35" s="76">
        <f t="shared" si="2"/>
        <v>0</v>
      </c>
      <c r="T35" s="76">
        <f t="shared" si="3"/>
        <v>0</v>
      </c>
      <c r="U35" s="76">
        <f t="shared" si="8"/>
        <v>0</v>
      </c>
      <c r="V35" s="76">
        <f t="shared" si="4"/>
        <v>0</v>
      </c>
      <c r="W35" s="76">
        <f t="shared" si="5"/>
        <v>0</v>
      </c>
      <c r="X35" s="9"/>
      <c r="Y35" s="24"/>
      <c r="Z35" s="25"/>
      <c r="AA35" s="205"/>
      <c r="AB35" s="205"/>
      <c r="AC35" s="205"/>
      <c r="AD35" s="37" t="s">
        <v>33</v>
      </c>
      <c r="AE35" s="44">
        <v>46326</v>
      </c>
      <c r="AF35" s="39">
        <v>125</v>
      </c>
    </row>
    <row r="36" spans="2:33" ht="21" customHeight="1" x14ac:dyDescent="0.2">
      <c r="B36" s="18">
        <f t="shared" si="9"/>
        <v>46288</v>
      </c>
      <c r="C36" s="21"/>
      <c r="D36" s="21"/>
      <c r="E36" s="21"/>
      <c r="F36" s="77"/>
      <c r="G36" s="121"/>
      <c r="H36" s="95"/>
      <c r="I36" s="148">
        <f t="shared" si="6"/>
        <v>0</v>
      </c>
      <c r="J36" s="153"/>
      <c r="K36" s="154"/>
      <c r="L36" s="154"/>
      <c r="M36" s="154"/>
      <c r="N36" s="155"/>
      <c r="O36" s="71"/>
      <c r="P36" s="76">
        <f t="shared" si="7"/>
        <v>0</v>
      </c>
      <c r="Q36" s="76">
        <f t="shared" si="0"/>
        <v>0</v>
      </c>
      <c r="R36" s="76">
        <f t="shared" si="1"/>
        <v>0</v>
      </c>
      <c r="S36" s="76">
        <f t="shared" si="2"/>
        <v>0</v>
      </c>
      <c r="T36" s="76">
        <f t="shared" si="3"/>
        <v>0</v>
      </c>
      <c r="U36" s="76">
        <f t="shared" si="8"/>
        <v>0</v>
      </c>
      <c r="V36" s="76">
        <f t="shared" si="4"/>
        <v>0</v>
      </c>
      <c r="W36" s="76">
        <f t="shared" si="5"/>
        <v>0</v>
      </c>
      <c r="X36" s="9"/>
      <c r="Y36" s="29"/>
      <c r="Z36" s="25"/>
      <c r="AA36" s="205"/>
      <c r="AB36" s="205"/>
      <c r="AC36" s="205"/>
      <c r="AD36" s="37" t="s">
        <v>30</v>
      </c>
      <c r="AE36" s="43">
        <v>46327</v>
      </c>
      <c r="AF36" s="36">
        <v>125</v>
      </c>
    </row>
    <row r="37" spans="2:33" ht="21" customHeight="1" x14ac:dyDescent="0.2">
      <c r="B37" s="18">
        <f t="shared" si="9"/>
        <v>46289</v>
      </c>
      <c r="C37" s="21"/>
      <c r="D37" s="21"/>
      <c r="E37" s="21"/>
      <c r="F37" s="77"/>
      <c r="G37" s="121"/>
      <c r="H37" s="95"/>
      <c r="I37" s="148">
        <f t="shared" si="6"/>
        <v>0</v>
      </c>
      <c r="J37" s="153"/>
      <c r="K37" s="154"/>
      <c r="L37" s="154"/>
      <c r="M37" s="154"/>
      <c r="N37" s="155"/>
      <c r="O37" s="71"/>
      <c r="P37" s="76">
        <f t="shared" si="7"/>
        <v>0</v>
      </c>
      <c r="Q37" s="76">
        <f t="shared" si="0"/>
        <v>0</v>
      </c>
      <c r="R37" s="76">
        <f t="shared" si="1"/>
        <v>0</v>
      </c>
      <c r="S37" s="76">
        <f t="shared" si="2"/>
        <v>0</v>
      </c>
      <c r="T37" s="76">
        <f t="shared" si="3"/>
        <v>0</v>
      </c>
      <c r="U37" s="76">
        <f t="shared" si="8"/>
        <v>0</v>
      </c>
      <c r="V37" s="76">
        <f t="shared" si="4"/>
        <v>0</v>
      </c>
      <c r="W37" s="76">
        <f t="shared" si="5"/>
        <v>0</v>
      </c>
      <c r="X37" s="9"/>
      <c r="Y37" s="29"/>
      <c r="Z37" s="30"/>
      <c r="AA37" s="205"/>
      <c r="AB37" s="205"/>
      <c r="AC37" s="205"/>
      <c r="AD37" s="40" t="s">
        <v>35</v>
      </c>
      <c r="AE37" s="45">
        <v>46344</v>
      </c>
      <c r="AF37" s="41">
        <v>125</v>
      </c>
    </row>
    <row r="38" spans="2:33" ht="21" customHeight="1" x14ac:dyDescent="0.2">
      <c r="B38" s="18">
        <f t="shared" si="9"/>
        <v>46290</v>
      </c>
      <c r="C38" s="21"/>
      <c r="D38" s="21"/>
      <c r="E38" s="21"/>
      <c r="F38" s="77"/>
      <c r="G38" s="121"/>
      <c r="H38" s="95"/>
      <c r="I38" s="148">
        <f t="shared" si="6"/>
        <v>0</v>
      </c>
      <c r="J38" s="153"/>
      <c r="K38" s="154"/>
      <c r="L38" s="154"/>
      <c r="M38" s="154"/>
      <c r="N38" s="155"/>
      <c r="O38" s="71"/>
      <c r="P38" s="76">
        <f t="shared" si="7"/>
        <v>0</v>
      </c>
      <c r="Q38" s="76">
        <f t="shared" si="0"/>
        <v>0</v>
      </c>
      <c r="R38" s="76">
        <f t="shared" si="1"/>
        <v>0</v>
      </c>
      <c r="S38" s="76">
        <f t="shared" si="2"/>
        <v>0</v>
      </c>
      <c r="T38" s="76">
        <f t="shared" si="3"/>
        <v>0</v>
      </c>
      <c r="U38" s="76">
        <f t="shared" si="8"/>
        <v>0</v>
      </c>
      <c r="V38" s="76">
        <f t="shared" si="4"/>
        <v>0</v>
      </c>
      <c r="W38" s="76">
        <f t="shared" si="5"/>
        <v>0</v>
      </c>
      <c r="X38" s="9"/>
      <c r="Y38" s="29"/>
      <c r="Z38" s="25"/>
      <c r="AA38" s="205"/>
      <c r="AB38" s="205"/>
      <c r="AC38" s="205"/>
      <c r="AD38" s="51" t="s">
        <v>2</v>
      </c>
      <c r="AE38" s="52">
        <f>IF([0]!Ostersonntag_1 = ""," ",[0]!Ostersonntag_1)</f>
        <v>46117</v>
      </c>
      <c r="AF38" s="53">
        <v>125</v>
      </c>
      <c r="AG38" s="56"/>
    </row>
    <row r="39" spans="2:33" ht="21" customHeight="1" x14ac:dyDescent="0.2">
      <c r="B39" s="18">
        <f t="shared" si="9"/>
        <v>46291</v>
      </c>
      <c r="C39" s="21"/>
      <c r="D39" s="21"/>
      <c r="E39" s="21"/>
      <c r="F39" s="77"/>
      <c r="G39" s="121"/>
      <c r="H39" s="95"/>
      <c r="I39" s="148">
        <f t="shared" si="6"/>
        <v>0</v>
      </c>
      <c r="J39" s="153"/>
      <c r="K39" s="154"/>
      <c r="L39" s="154"/>
      <c r="M39" s="154"/>
      <c r="N39" s="155"/>
      <c r="O39" s="71"/>
      <c r="P39" s="76">
        <f t="shared" si="7"/>
        <v>0</v>
      </c>
      <c r="Q39" s="76">
        <f t="shared" si="0"/>
        <v>0</v>
      </c>
      <c r="R39" s="76">
        <f t="shared" si="1"/>
        <v>0</v>
      </c>
      <c r="S39" s="76">
        <f t="shared" si="2"/>
        <v>0</v>
      </c>
      <c r="T39" s="76">
        <f t="shared" si="3"/>
        <v>0</v>
      </c>
      <c r="U39" s="76">
        <f t="shared" si="8"/>
        <v>1</v>
      </c>
      <c r="V39" s="76">
        <f t="shared" si="4"/>
        <v>0</v>
      </c>
      <c r="W39" s="76">
        <f t="shared" si="5"/>
        <v>0</v>
      </c>
      <c r="X39" s="9"/>
      <c r="Y39" s="24"/>
      <c r="Z39" s="25"/>
      <c r="AA39" s="205"/>
      <c r="AB39" s="205"/>
      <c r="AC39" s="205"/>
      <c r="AD39" s="54" t="s">
        <v>39</v>
      </c>
      <c r="AE39" s="55">
        <f>IF([0]!Pfingstsonntag_1 = ""," ",[0]!Pfingstsonntag_1)</f>
        <v>46166</v>
      </c>
      <c r="AF39" s="53">
        <v>125</v>
      </c>
    </row>
    <row r="40" spans="2:33" ht="21" customHeight="1" x14ac:dyDescent="0.2">
      <c r="B40" s="18">
        <f t="shared" si="9"/>
        <v>46292</v>
      </c>
      <c r="C40" s="21"/>
      <c r="D40" s="21"/>
      <c r="E40" s="21"/>
      <c r="F40" s="77"/>
      <c r="G40" s="121"/>
      <c r="H40" s="95"/>
      <c r="I40" s="148">
        <f t="shared" si="6"/>
        <v>0</v>
      </c>
      <c r="J40" s="153"/>
      <c r="K40" s="154"/>
      <c r="L40" s="154"/>
      <c r="M40" s="154"/>
      <c r="N40" s="155"/>
      <c r="O40" s="71"/>
      <c r="P40" s="76">
        <f t="shared" si="7"/>
        <v>1</v>
      </c>
      <c r="Q40" s="76">
        <f t="shared" si="0"/>
        <v>0</v>
      </c>
      <c r="R40" s="76">
        <f t="shared" si="1"/>
        <v>0</v>
      </c>
      <c r="S40" s="76">
        <f t="shared" si="2"/>
        <v>0</v>
      </c>
      <c r="T40" s="76">
        <f t="shared" si="3"/>
        <v>0</v>
      </c>
      <c r="U40" s="76">
        <f t="shared" si="8"/>
        <v>0</v>
      </c>
      <c r="V40" s="76">
        <f t="shared" si="4"/>
        <v>0</v>
      </c>
      <c r="W40" s="76">
        <f t="shared" si="5"/>
        <v>0</v>
      </c>
      <c r="X40" s="9"/>
      <c r="Y40" s="24"/>
      <c r="Z40" s="25"/>
      <c r="AA40" s="205"/>
      <c r="AB40" s="205"/>
      <c r="AC40" s="205"/>
      <c r="AD40" s="57"/>
      <c r="AE40" s="56"/>
      <c r="AF40" s="56"/>
    </row>
    <row r="41" spans="2:33" ht="21" customHeight="1" x14ac:dyDescent="0.2">
      <c r="B41" s="18">
        <f t="shared" si="9"/>
        <v>46293</v>
      </c>
      <c r="C41" s="21"/>
      <c r="D41" s="21"/>
      <c r="E41" s="21"/>
      <c r="F41" s="77"/>
      <c r="G41" s="121"/>
      <c r="H41" s="95"/>
      <c r="I41" s="148">
        <f t="shared" si="6"/>
        <v>0</v>
      </c>
      <c r="J41" s="153"/>
      <c r="K41" s="154"/>
      <c r="L41" s="154"/>
      <c r="M41" s="154"/>
      <c r="N41" s="155"/>
      <c r="O41" s="71"/>
      <c r="P41" s="76">
        <f t="shared" si="7"/>
        <v>0</v>
      </c>
      <c r="Q41" s="76">
        <f t="shared" si="0"/>
        <v>0</v>
      </c>
      <c r="R41" s="76">
        <f t="shared" si="1"/>
        <v>0</v>
      </c>
      <c r="S41" s="76">
        <f t="shared" si="2"/>
        <v>0</v>
      </c>
      <c r="T41" s="76">
        <f t="shared" si="3"/>
        <v>0</v>
      </c>
      <c r="U41" s="76">
        <f t="shared" si="8"/>
        <v>0</v>
      </c>
      <c r="V41" s="76">
        <f t="shared" si="4"/>
        <v>0</v>
      </c>
      <c r="W41" s="76">
        <f t="shared" si="5"/>
        <v>0</v>
      </c>
      <c r="X41" s="9"/>
      <c r="Y41" s="24"/>
      <c r="Z41" s="25"/>
      <c r="AA41" s="205"/>
      <c r="AB41" s="205"/>
      <c r="AC41" s="205"/>
      <c r="AD41" s="56"/>
      <c r="AE41" s="56"/>
      <c r="AF41" s="56"/>
    </row>
    <row r="42" spans="2:33" ht="21" customHeight="1" x14ac:dyDescent="0.2">
      <c r="B42" s="18">
        <f t="shared" si="9"/>
        <v>46294</v>
      </c>
      <c r="C42" s="21"/>
      <c r="D42" s="21"/>
      <c r="E42" s="21"/>
      <c r="F42" s="77"/>
      <c r="G42" s="121"/>
      <c r="H42" s="95"/>
      <c r="I42" s="148">
        <f t="shared" si="6"/>
        <v>0</v>
      </c>
      <c r="J42" s="153"/>
      <c r="K42" s="154"/>
      <c r="L42" s="154"/>
      <c r="M42" s="154"/>
      <c r="N42" s="155"/>
      <c r="O42" s="71"/>
      <c r="P42" s="76">
        <f t="shared" si="7"/>
        <v>0</v>
      </c>
      <c r="Q42" s="76">
        <f t="shared" si="0"/>
        <v>0</v>
      </c>
      <c r="R42" s="76">
        <f t="shared" si="1"/>
        <v>0</v>
      </c>
      <c r="S42" s="76">
        <f t="shared" si="2"/>
        <v>0</v>
      </c>
      <c r="T42" s="76">
        <f t="shared" si="3"/>
        <v>0</v>
      </c>
      <c r="U42" s="76">
        <f t="shared" si="8"/>
        <v>0</v>
      </c>
      <c r="V42" s="76">
        <f t="shared" si="4"/>
        <v>0</v>
      </c>
      <c r="W42" s="76">
        <f t="shared" si="5"/>
        <v>0</v>
      </c>
      <c r="X42" s="9"/>
      <c r="Y42" s="24"/>
      <c r="Z42" s="25"/>
      <c r="AA42" s="205"/>
      <c r="AB42" s="205"/>
      <c r="AC42" s="205"/>
      <c r="AD42" s="56"/>
      <c r="AE42" s="56"/>
      <c r="AF42" s="56"/>
    </row>
    <row r="43" spans="2:33" ht="21" customHeight="1" x14ac:dyDescent="0.2">
      <c r="B43" s="18">
        <f t="shared" si="9"/>
        <v>46295</v>
      </c>
      <c r="C43" s="21"/>
      <c r="D43" s="21"/>
      <c r="E43" s="21"/>
      <c r="F43" s="77"/>
      <c r="G43" s="125"/>
      <c r="H43" s="95"/>
      <c r="I43" s="148">
        <f t="shared" si="6"/>
        <v>0</v>
      </c>
      <c r="J43" s="153"/>
      <c r="K43" s="154"/>
      <c r="L43" s="154"/>
      <c r="M43" s="154"/>
      <c r="N43" s="155"/>
      <c r="O43" s="71"/>
      <c r="P43" s="76">
        <f t="shared" si="7"/>
        <v>0</v>
      </c>
      <c r="Q43" s="76">
        <f t="shared" si="0"/>
        <v>0</v>
      </c>
      <c r="R43" s="76">
        <f t="shared" si="1"/>
        <v>0</v>
      </c>
      <c r="S43" s="76">
        <f t="shared" si="2"/>
        <v>0</v>
      </c>
      <c r="T43" s="76">
        <f t="shared" si="3"/>
        <v>0</v>
      </c>
      <c r="U43" s="76">
        <f t="shared" si="8"/>
        <v>0</v>
      </c>
      <c r="V43" s="76">
        <f t="shared" si="4"/>
        <v>0</v>
      </c>
      <c r="W43" s="76">
        <f t="shared" si="5"/>
        <v>0</v>
      </c>
      <c r="X43" s="9"/>
      <c r="Y43" s="24"/>
      <c r="Z43" s="25"/>
      <c r="AA43" s="205"/>
      <c r="AB43" s="205"/>
      <c r="AC43" s="205"/>
      <c r="AD43" s="56"/>
      <c r="AE43" s="56"/>
      <c r="AF43" s="56"/>
    </row>
    <row r="44" spans="2:33" ht="21" customHeight="1" x14ac:dyDescent="0.2">
      <c r="B44" s="19" t="str">
        <f t="shared" si="9"/>
        <v/>
      </c>
      <c r="C44" s="67"/>
      <c r="D44" s="67"/>
      <c r="E44" s="67"/>
      <c r="F44" s="78"/>
      <c r="G44" s="139"/>
      <c r="H44" s="109"/>
      <c r="I44" s="149" t="str">
        <f t="shared" si="6"/>
        <v/>
      </c>
      <c r="J44" s="156"/>
      <c r="K44" s="157"/>
      <c r="L44" s="157"/>
      <c r="M44" s="157"/>
      <c r="N44" s="158"/>
      <c r="O44" s="71"/>
      <c r="P44" s="71"/>
      <c r="Q44" s="71"/>
      <c r="R44" s="71"/>
      <c r="S44" s="71"/>
      <c r="T44" s="71"/>
      <c r="U44" s="71"/>
      <c r="V44" s="71"/>
      <c r="W44" s="71"/>
      <c r="X44" s="9"/>
      <c r="Y44" s="26"/>
      <c r="Z44" s="27"/>
      <c r="AA44" s="205"/>
      <c r="AB44" s="205"/>
      <c r="AC44" s="205"/>
      <c r="AD44" s="56"/>
      <c r="AE44" s="56"/>
      <c r="AF44" s="56"/>
    </row>
    <row r="45" spans="2:33" ht="21" customHeight="1" x14ac:dyDescent="0.2">
      <c r="B45" s="129" t="s">
        <v>21</v>
      </c>
      <c r="C45" s="85"/>
      <c r="D45" s="85"/>
      <c r="E45" s="85"/>
      <c r="F45" s="103"/>
      <c r="G45" s="130"/>
      <c r="H45" s="105"/>
      <c r="I45" s="143">
        <f>SUM(I14:I44)</f>
        <v>0</v>
      </c>
      <c r="J45" s="86"/>
      <c r="K45" s="115"/>
      <c r="L45" s="86"/>
      <c r="M45" s="115"/>
      <c r="N45" s="119"/>
      <c r="O45" s="72"/>
      <c r="P45" s="72"/>
      <c r="Q45" s="72"/>
      <c r="R45" s="72"/>
      <c r="S45" s="72"/>
      <c r="T45" s="72"/>
      <c r="U45" s="72"/>
      <c r="V45" s="72"/>
      <c r="W45" s="72"/>
      <c r="X45" s="11"/>
      <c r="Y45" s="83" t="s">
        <v>21</v>
      </c>
      <c r="Z45" s="84">
        <f>SUM(Z14:Z44)</f>
        <v>0</v>
      </c>
      <c r="AA45" s="205"/>
      <c r="AB45" s="205"/>
      <c r="AC45" s="205"/>
    </row>
    <row r="46" spans="2:33" ht="12" customHeight="1" x14ac:dyDescent="0.25">
      <c r="B46" s="12"/>
      <c r="C46" s="13"/>
      <c r="D46" s="13"/>
      <c r="E46" s="13"/>
      <c r="F46" s="13"/>
      <c r="G46" s="14"/>
      <c r="H46" s="13"/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9"/>
      <c r="Y46" s="15"/>
      <c r="Z46" s="10"/>
      <c r="AA46" s="8"/>
      <c r="AB46" s="8"/>
      <c r="AC46" s="8"/>
    </row>
    <row r="47" spans="2:33" x14ac:dyDescent="0.2"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</row>
    <row r="48" spans="2:33" x14ac:dyDescent="0.2"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</row>
    <row r="49" spans="2:29" x14ac:dyDescent="0.2"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</row>
    <row r="50" spans="2:29" x14ac:dyDescent="0.2"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</row>
    <row r="51" spans="2:29" x14ac:dyDescent="0.2"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</row>
    <row r="52" spans="2:29" x14ac:dyDescent="0.2"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</row>
    <row r="53" spans="2:29" x14ac:dyDescent="0.2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</row>
    <row r="54" spans="2:29" x14ac:dyDescent="0.2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</row>
    <row r="55" spans="2:29" x14ac:dyDescent="0.2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</row>
  </sheetData>
  <sheetProtection algorithmName="SHA-512" hashValue="gqTzExQL3jHqJFO/rxJCAodmdy+PMfiAs6JbiQmAmjXJJcbtQ4HTgICIPLqSsgqL0C1gxSDDkZu4fI1x8HhCAw==" saltValue="pffOT7zzgf2AX2HM9Yye0A==" spinCount="100000" sheet="1"/>
  <mergeCells count="62">
    <mergeCell ref="B1:Z1"/>
    <mergeCell ref="AA3:AC45"/>
    <mergeCell ref="B4:Z4"/>
    <mergeCell ref="B5:C5"/>
    <mergeCell ref="D5:M5"/>
    <mergeCell ref="B6:C6"/>
    <mergeCell ref="D6:M6"/>
    <mergeCell ref="B10:C10"/>
    <mergeCell ref="D10:H10"/>
    <mergeCell ref="J10:K10"/>
    <mergeCell ref="L10:M10"/>
    <mergeCell ref="B2:Z3"/>
    <mergeCell ref="J12:N13"/>
    <mergeCell ref="Y5:Z10"/>
    <mergeCell ref="B11:Z11"/>
    <mergeCell ref="B12:B13"/>
    <mergeCell ref="C12:D12"/>
    <mergeCell ref="E12:F12"/>
    <mergeCell ref="Y12:Z13"/>
    <mergeCell ref="B7:C7"/>
    <mergeCell ref="D7:M7"/>
    <mergeCell ref="B8:C8"/>
    <mergeCell ref="D8:M8"/>
    <mergeCell ref="B9:M9"/>
    <mergeCell ref="J30:N30"/>
    <mergeCell ref="B47:AC55"/>
    <mergeCell ref="J14:N14"/>
    <mergeCell ref="J15:N15"/>
    <mergeCell ref="J16:N16"/>
    <mergeCell ref="J17:N17"/>
    <mergeCell ref="AE12:AE13"/>
    <mergeCell ref="AF12:AF13"/>
    <mergeCell ref="Y14:Z14"/>
    <mergeCell ref="AD27:AF28"/>
    <mergeCell ref="AD29:AF30"/>
    <mergeCell ref="AD12:AD13"/>
    <mergeCell ref="J31:N31"/>
    <mergeCell ref="J32:N32"/>
    <mergeCell ref="J18:N18"/>
    <mergeCell ref="J19:N19"/>
    <mergeCell ref="J20:N20"/>
    <mergeCell ref="J21:N21"/>
    <mergeCell ref="J22:N22"/>
    <mergeCell ref="J23:N23"/>
    <mergeCell ref="J28:N28"/>
    <mergeCell ref="J29:N29"/>
    <mergeCell ref="J44:N44"/>
    <mergeCell ref="J34:N34"/>
    <mergeCell ref="J35:N35"/>
    <mergeCell ref="J36:N36"/>
    <mergeCell ref="J37:N37"/>
    <mergeCell ref="J24:N24"/>
    <mergeCell ref="J25:N25"/>
    <mergeCell ref="J26:N26"/>
    <mergeCell ref="J27:N27"/>
    <mergeCell ref="J39:N39"/>
    <mergeCell ref="J38:N38"/>
    <mergeCell ref="J33:N33"/>
    <mergeCell ref="J40:N40"/>
    <mergeCell ref="J41:N41"/>
    <mergeCell ref="J42:N42"/>
    <mergeCell ref="J43:N43"/>
  </mergeCells>
  <conditionalFormatting sqref="B14:B44">
    <cfRule type="expression" dxfId="72" priority="8" stopIfTrue="1">
      <formula>OR(WEEKDAY(B14)=7,WEEKDAY(B14)=1)</formula>
    </cfRule>
  </conditionalFormatting>
  <conditionalFormatting sqref="C14:C44">
    <cfRule type="expression" dxfId="71" priority="9" stopIfTrue="1">
      <formula>OR(WEEKDAY(B14)=7,WEEKDAY(B14)=1)</formula>
    </cfRule>
  </conditionalFormatting>
  <conditionalFormatting sqref="D14:D44">
    <cfRule type="expression" dxfId="70" priority="10" stopIfTrue="1">
      <formula>OR(WEEKDAY(B14)=7,WEEKDAY(B14)=1)</formula>
    </cfRule>
  </conditionalFormatting>
  <conditionalFormatting sqref="G14:G44">
    <cfRule type="expression" dxfId="69" priority="11" stopIfTrue="1">
      <formula>OR(WEEKDAY(B14)=7,WEEKDAY(B14)=1)</formula>
    </cfRule>
  </conditionalFormatting>
  <conditionalFormatting sqref="J14:J44">
    <cfRule type="expression" dxfId="68" priority="12" stopIfTrue="1">
      <formula>OR(WEEKDAY(B14)=7,WEEKDAY(B14)=1)</formula>
    </cfRule>
  </conditionalFormatting>
  <conditionalFormatting sqref="O14:O44">
    <cfRule type="expression" dxfId="67" priority="16" stopIfTrue="1">
      <formula>OR(WEEKDAY(C14)=7,WEEKDAY(C14)=1)</formula>
    </cfRule>
  </conditionalFormatting>
  <conditionalFormatting sqref="E14:E44">
    <cfRule type="expression" dxfId="66" priority="7" stopIfTrue="1">
      <formula>OR(WEEKDAY(B14)=7,WEEKDAY(B14)=1)</formula>
    </cfRule>
  </conditionalFormatting>
  <conditionalFormatting sqref="F14:F44">
    <cfRule type="expression" dxfId="65" priority="6" stopIfTrue="1">
      <formula>OR(WEEKDAY(B14)=7,WEEKDAY(B14)=1)</formula>
    </cfRule>
  </conditionalFormatting>
  <conditionalFormatting sqref="W44">
    <cfRule type="expression" dxfId="64" priority="148" stopIfTrue="1">
      <formula>OR(WEEKDAY(C44)=7,WEEKDAY(C44)=1)</formula>
    </cfRule>
  </conditionalFormatting>
  <conditionalFormatting sqref="V44">
    <cfRule type="expression" dxfId="63" priority="150" stopIfTrue="1">
      <formula>OR(WEEKDAY(C44)=7,WEEKDAY(C44)=1)</formula>
    </cfRule>
  </conditionalFormatting>
  <conditionalFormatting sqref="U44">
    <cfRule type="expression" dxfId="62" priority="152" stopIfTrue="1">
      <formula>OR(WEEKDAY(C44)=7,WEEKDAY(C44)=1)</formula>
    </cfRule>
  </conditionalFormatting>
  <conditionalFormatting sqref="T44">
    <cfRule type="expression" dxfId="61" priority="154" stopIfTrue="1">
      <formula>OR(WEEKDAY(C44)=7,WEEKDAY(C44)=1)</formula>
    </cfRule>
  </conditionalFormatting>
  <conditionalFormatting sqref="S44">
    <cfRule type="expression" dxfId="60" priority="156" stopIfTrue="1">
      <formula>OR(WEEKDAY(C44)=7,WEEKDAY(C44)=1)</formula>
    </cfRule>
  </conditionalFormatting>
  <conditionalFormatting sqref="R44">
    <cfRule type="expression" dxfId="59" priority="158" stopIfTrue="1">
      <formula>OR(WEEKDAY(C44)=7,WEEKDAY(C44)=1)</formula>
    </cfRule>
  </conditionalFormatting>
  <conditionalFormatting sqref="Q44">
    <cfRule type="expression" dxfId="58" priority="160" stopIfTrue="1">
      <formula>OR(WEEKDAY(C44)=7,WEEKDAY(C44)=1)</formula>
    </cfRule>
  </conditionalFormatting>
  <conditionalFormatting sqref="P14:P44 Q14:W43">
    <cfRule type="expression" dxfId="57" priority="162" stopIfTrue="1">
      <formula>OR(WEEKDAY(C14)=7,WEEKDAY(C14)=1)</formula>
    </cfRule>
  </conditionalFormatting>
  <conditionalFormatting sqref="H14:I44">
    <cfRule type="expression" dxfId="56" priority="164" stopIfTrue="1">
      <formula>OR(WEEKDAY(C14)=7,WEEKDAY(C14)=1)</formula>
    </cfRule>
  </conditionalFormatting>
  <conditionalFormatting sqref="G14">
    <cfRule type="expression" dxfId="55" priority="3" stopIfTrue="1">
      <formula>OR(WEEKDAY(B14)=7,WEEKDAY(B14)=1)</formula>
    </cfRule>
  </conditionalFormatting>
  <conditionalFormatting sqref="G14">
    <cfRule type="expression" dxfId="54" priority="2" stopIfTrue="1">
      <formula>OR(WEEKDAY(B14)=7,WEEKDAY(B14)=1)</formula>
    </cfRule>
  </conditionalFormatting>
  <conditionalFormatting sqref="G14">
    <cfRule type="expression" dxfId="53" priority="1" stopIfTrue="1">
      <formula>OR(WEEKDAY(B14)=7,WEEKDAY(B14)=1)</formula>
    </cfRule>
  </conditionalFormatting>
  <dataValidations count="1">
    <dataValidation allowBlank="1" showInputMessage="1" showErrorMessage="1" promptTitle="Hinweis" prompt="Geben Sie hier die tägliche Summe der Pausen ein. Format: hh:mm" sqref="G14" xr:uid="{D36B7189-4C73-474B-AAC6-175864CF54A3}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orientation="landscape" useFirstPageNumber="1" horizontalDpi="300" verticalDpi="300" r:id="rId1"/>
  <headerFooter alignWithMargins="0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385</vt:i4>
      </vt:variant>
    </vt:vector>
  </HeadingPairs>
  <TitlesOfParts>
    <vt:vector size="397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actualdate</vt:lpstr>
      <vt:lpstr>April!Allerheiligen_1</vt:lpstr>
      <vt:lpstr>August!Allerheiligen_1</vt:lpstr>
      <vt:lpstr>Dezember!Allerheiligen_1</vt:lpstr>
      <vt:lpstr>Februar!Allerheiligen_1</vt:lpstr>
      <vt:lpstr>Juli!Allerheiligen_1</vt:lpstr>
      <vt:lpstr>Juni!Allerheiligen_1</vt:lpstr>
      <vt:lpstr>Mai!Allerheiligen_1</vt:lpstr>
      <vt:lpstr>März!Allerheiligen_1</vt:lpstr>
      <vt:lpstr>November!Allerheiligen_1</vt:lpstr>
      <vt:lpstr>Oktober!Allerheiligen_1</vt:lpstr>
      <vt:lpstr>September!Allerheiligen_1</vt:lpstr>
      <vt:lpstr>Allerheiligen_1</vt:lpstr>
      <vt:lpstr>April!Beginndatum_1</vt:lpstr>
      <vt:lpstr>August!Beginndatum_1</vt:lpstr>
      <vt:lpstr>Dezember!Beginndatum_1</vt:lpstr>
      <vt:lpstr>Februar!Beginndatum_1</vt:lpstr>
      <vt:lpstr>Juli!Beginndatum_1</vt:lpstr>
      <vt:lpstr>Juni!Beginndatum_1</vt:lpstr>
      <vt:lpstr>Mai!Beginndatum_1</vt:lpstr>
      <vt:lpstr>März!Beginndatum_1</vt:lpstr>
      <vt:lpstr>November!Beginndatum_1</vt:lpstr>
      <vt:lpstr>Oktober!Beginndatum_1</vt:lpstr>
      <vt:lpstr>September!Beginndatum_1</vt:lpstr>
      <vt:lpstr>Beginndatum_1</vt:lpstr>
      <vt:lpstr>April!Buss_Bettag_1</vt:lpstr>
      <vt:lpstr>August!Buss_Bettag_1</vt:lpstr>
      <vt:lpstr>Dezember!Buss_Bettag_1</vt:lpstr>
      <vt:lpstr>Februar!Buss_Bettag_1</vt:lpstr>
      <vt:lpstr>Juli!Buss_Bettag_1</vt:lpstr>
      <vt:lpstr>Juni!Buss_Bettag_1</vt:lpstr>
      <vt:lpstr>Mai!Buss_Bettag_1</vt:lpstr>
      <vt:lpstr>März!Buss_Bettag_1</vt:lpstr>
      <vt:lpstr>November!Buss_Bettag_1</vt:lpstr>
      <vt:lpstr>Oktober!Buss_Bettag_1</vt:lpstr>
      <vt:lpstr>September!Buss_Bettag_1</vt:lpstr>
      <vt:lpstr>Buss_Bettag_1</vt:lpstr>
      <vt:lpstr>April!Christi_Himmelfahrt_1</vt:lpstr>
      <vt:lpstr>August!Christi_Himmelfahrt_1</vt:lpstr>
      <vt:lpstr>Dezember!Christi_Himmelfahrt_1</vt:lpstr>
      <vt:lpstr>Februar!Christi_Himmelfahrt_1</vt:lpstr>
      <vt:lpstr>Juli!Christi_Himmelfahrt_1</vt:lpstr>
      <vt:lpstr>Juni!Christi_Himmelfahrt_1</vt:lpstr>
      <vt:lpstr>Mai!Christi_Himmelfahrt_1</vt:lpstr>
      <vt:lpstr>März!Christi_Himmelfahrt_1</vt:lpstr>
      <vt:lpstr>November!Christi_Himmelfahrt_1</vt:lpstr>
      <vt:lpstr>Oktober!Christi_Himmelfahrt_1</vt:lpstr>
      <vt:lpstr>September!Christi_Himmelfahrt_1</vt:lpstr>
      <vt:lpstr>Christi_Himmelfahrt_1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April!Feiertagsstd_125_1</vt:lpstr>
      <vt:lpstr>August!Feiertagsstd_125_1</vt:lpstr>
      <vt:lpstr>Dezember!Feiertagsstd_125_1</vt:lpstr>
      <vt:lpstr>Februar!Feiertagsstd_125_1</vt:lpstr>
      <vt:lpstr>Juli!Feiertagsstd_125_1</vt:lpstr>
      <vt:lpstr>Juni!Feiertagsstd_125_1</vt:lpstr>
      <vt:lpstr>Mai!Feiertagsstd_125_1</vt:lpstr>
      <vt:lpstr>März!Feiertagsstd_125_1</vt:lpstr>
      <vt:lpstr>November!Feiertagsstd_125_1</vt:lpstr>
      <vt:lpstr>Oktober!Feiertagsstd_125_1</vt:lpstr>
      <vt:lpstr>September!Feiertagsstd_125_1</vt:lpstr>
      <vt:lpstr>Feiertagsstd_125_1</vt:lpstr>
      <vt:lpstr>April!Feiertagsstd_150_1</vt:lpstr>
      <vt:lpstr>August!Feiertagsstd_150_1</vt:lpstr>
      <vt:lpstr>Dezember!Feiertagsstd_150_1</vt:lpstr>
      <vt:lpstr>Februar!Feiertagsstd_150_1</vt:lpstr>
      <vt:lpstr>Juli!Feiertagsstd_150_1</vt:lpstr>
      <vt:lpstr>Juni!Feiertagsstd_150_1</vt:lpstr>
      <vt:lpstr>Mai!Feiertagsstd_150_1</vt:lpstr>
      <vt:lpstr>März!Feiertagsstd_150_1</vt:lpstr>
      <vt:lpstr>November!Feiertagsstd_150_1</vt:lpstr>
      <vt:lpstr>Oktober!Feiertagsstd_150_1</vt:lpstr>
      <vt:lpstr>September!Feiertagsstd_150_1</vt:lpstr>
      <vt:lpstr>Feiertagsstd_150_1</vt:lpstr>
      <vt:lpstr>April!Friedensfest_1</vt:lpstr>
      <vt:lpstr>August!Friedensfest_1</vt:lpstr>
      <vt:lpstr>Dezember!Friedensfest_1</vt:lpstr>
      <vt:lpstr>Februar!Friedensfest_1</vt:lpstr>
      <vt:lpstr>Juli!Friedensfest_1</vt:lpstr>
      <vt:lpstr>Juni!Friedensfest_1</vt:lpstr>
      <vt:lpstr>Mai!Friedensfest_1</vt:lpstr>
      <vt:lpstr>März!Friedensfest_1</vt:lpstr>
      <vt:lpstr>November!Friedensfest_1</vt:lpstr>
      <vt:lpstr>Oktober!Friedensfest_1</vt:lpstr>
      <vt:lpstr>September!Friedensfest_1</vt:lpstr>
      <vt:lpstr>Friedensfest_1</vt:lpstr>
      <vt:lpstr>April!Friedesnfest_1</vt:lpstr>
      <vt:lpstr>August!Friedesnfest_1</vt:lpstr>
      <vt:lpstr>Dezember!Friedesnfest_1</vt:lpstr>
      <vt:lpstr>Februar!Friedesnfest_1</vt:lpstr>
      <vt:lpstr>Juli!Friedesnfest_1</vt:lpstr>
      <vt:lpstr>Juni!Friedesnfest_1</vt:lpstr>
      <vt:lpstr>Mai!Friedesnfest_1</vt:lpstr>
      <vt:lpstr>März!Friedesnfest_1</vt:lpstr>
      <vt:lpstr>November!Friedesnfest_1</vt:lpstr>
      <vt:lpstr>Oktober!Friedesnfest_1</vt:lpstr>
      <vt:lpstr>September!Friedesnfest_1</vt:lpstr>
      <vt:lpstr>Friedesnfest_1</vt:lpstr>
      <vt:lpstr>April!Fronleichnam_1</vt:lpstr>
      <vt:lpstr>August!Fronleichnam_1</vt:lpstr>
      <vt:lpstr>Dezember!Fronleichnam_1</vt:lpstr>
      <vt:lpstr>Februar!Fronleichnam_1</vt:lpstr>
      <vt:lpstr>Juli!Fronleichnam_1</vt:lpstr>
      <vt:lpstr>Juni!Fronleichnam_1</vt:lpstr>
      <vt:lpstr>Mai!Fronleichnam_1</vt:lpstr>
      <vt:lpstr>März!Fronleichnam_1</vt:lpstr>
      <vt:lpstr>November!Fronleichnam_1</vt:lpstr>
      <vt:lpstr>Oktober!Fronleichnam_1</vt:lpstr>
      <vt:lpstr>September!Fronleichnam_1</vt:lpstr>
      <vt:lpstr>Fronleichnam_1</vt:lpstr>
      <vt:lpstr>April!Heiligabend_1</vt:lpstr>
      <vt:lpstr>August!Heiligabend_1</vt:lpstr>
      <vt:lpstr>Dezember!Heiligabend_1</vt:lpstr>
      <vt:lpstr>Februar!Heiligabend_1</vt:lpstr>
      <vt:lpstr>Juli!Heiligabend_1</vt:lpstr>
      <vt:lpstr>Juni!Heiligabend_1</vt:lpstr>
      <vt:lpstr>Mai!Heiligabend_1</vt:lpstr>
      <vt:lpstr>März!Heiligabend_1</vt:lpstr>
      <vt:lpstr>November!Heiligabend_1</vt:lpstr>
      <vt:lpstr>Oktober!Heiligabend_1</vt:lpstr>
      <vt:lpstr>September!Heiligabend_1</vt:lpstr>
      <vt:lpstr>Heiligabend_1</vt:lpstr>
      <vt:lpstr>April!HL_3_Koenige</vt:lpstr>
      <vt:lpstr>August!HL_3_Koenige</vt:lpstr>
      <vt:lpstr>Dezember!HL_3_Koenige</vt:lpstr>
      <vt:lpstr>Februar!HL_3_Koenige</vt:lpstr>
      <vt:lpstr>Juli!HL_3_Koenige</vt:lpstr>
      <vt:lpstr>Juni!HL_3_Koenige</vt:lpstr>
      <vt:lpstr>Mai!HL_3_Koenige</vt:lpstr>
      <vt:lpstr>März!HL_3_Koenige</vt:lpstr>
      <vt:lpstr>November!HL_3_Koenige</vt:lpstr>
      <vt:lpstr>Oktober!HL_3_Koenige</vt:lpstr>
      <vt:lpstr>September!HL_3_Koenige</vt:lpstr>
      <vt:lpstr>HL_3_Koenige</vt:lpstr>
      <vt:lpstr>April!HL_3_Koenige_1</vt:lpstr>
      <vt:lpstr>August!HL_3_Koenige_1</vt:lpstr>
      <vt:lpstr>Dezember!HL_3_Koenige_1</vt:lpstr>
      <vt:lpstr>Februar!HL_3_Koenige_1</vt:lpstr>
      <vt:lpstr>Juli!HL_3_Koenige_1</vt:lpstr>
      <vt:lpstr>Juni!HL_3_Koenige_1</vt:lpstr>
      <vt:lpstr>Mai!HL_3_Koenige_1</vt:lpstr>
      <vt:lpstr>März!HL_3_Koenige_1</vt:lpstr>
      <vt:lpstr>November!HL_3_Koenige_1</vt:lpstr>
      <vt:lpstr>Oktober!HL_3_Koenige_1</vt:lpstr>
      <vt:lpstr>September!HL_3_Koenige_1</vt:lpstr>
      <vt:lpstr>HL_3_Koenige_1</vt:lpstr>
      <vt:lpstr>April!Karfreitag_1</vt:lpstr>
      <vt:lpstr>August!Karfreitag_1</vt:lpstr>
      <vt:lpstr>Dezember!Karfreitag_1</vt:lpstr>
      <vt:lpstr>Februar!Karfreitag_1</vt:lpstr>
      <vt:lpstr>Juli!Karfreitag_1</vt:lpstr>
      <vt:lpstr>Juni!Karfreitag_1</vt:lpstr>
      <vt:lpstr>Mai!Karfreitag_1</vt:lpstr>
      <vt:lpstr>März!Karfreitag_1</vt:lpstr>
      <vt:lpstr>November!Karfreitag_1</vt:lpstr>
      <vt:lpstr>Oktober!Karfreitag_1</vt:lpstr>
      <vt:lpstr>September!Karfreitag_1</vt:lpstr>
      <vt:lpstr>Karfreitag_1</vt:lpstr>
      <vt:lpstr>Logo_1</vt:lpstr>
      <vt:lpstr>Logo_10</vt:lpstr>
      <vt:lpstr>Logo_11</vt:lpstr>
      <vt:lpstr>Logo_12</vt:lpstr>
      <vt:lpstr>Logo_2</vt:lpstr>
      <vt:lpstr>Logo_3</vt:lpstr>
      <vt:lpstr>Logo_4</vt:lpstr>
      <vt:lpstr>Logo_5</vt:lpstr>
      <vt:lpstr>Logo_6</vt:lpstr>
      <vt:lpstr>Logo_7</vt:lpstr>
      <vt:lpstr>Logo_8</vt:lpstr>
      <vt:lpstr>Logo_9</vt:lpstr>
      <vt:lpstr>April!Maria_Himmelfahrt_1</vt:lpstr>
      <vt:lpstr>August!Maria_Himmelfahrt_1</vt:lpstr>
      <vt:lpstr>Dezember!Maria_Himmelfahrt_1</vt:lpstr>
      <vt:lpstr>Februar!Maria_Himmelfahrt_1</vt:lpstr>
      <vt:lpstr>Juli!Maria_Himmelfahrt_1</vt:lpstr>
      <vt:lpstr>Juni!Maria_Himmelfahrt_1</vt:lpstr>
      <vt:lpstr>Mai!Maria_Himmelfahrt_1</vt:lpstr>
      <vt:lpstr>März!Maria_Himmelfahrt_1</vt:lpstr>
      <vt:lpstr>November!Maria_Himmelfahrt_1</vt:lpstr>
      <vt:lpstr>Oktober!Maria_Himmelfahrt_1</vt:lpstr>
      <vt:lpstr>September!Maria_Himmelfahrt_1</vt:lpstr>
      <vt:lpstr>Maria_Himmelfahrt_1</vt:lpstr>
      <vt:lpstr>April!Nachtstd_25_1</vt:lpstr>
      <vt:lpstr>August!Nachtstd_25_1</vt:lpstr>
      <vt:lpstr>Dezember!Nachtstd_25_1</vt:lpstr>
      <vt:lpstr>Februar!Nachtstd_25_1</vt:lpstr>
      <vt:lpstr>Juli!Nachtstd_25_1</vt:lpstr>
      <vt:lpstr>Juni!Nachtstd_25_1</vt:lpstr>
      <vt:lpstr>Mai!Nachtstd_25_1</vt:lpstr>
      <vt:lpstr>März!Nachtstd_25_1</vt:lpstr>
      <vt:lpstr>November!Nachtstd_25_1</vt:lpstr>
      <vt:lpstr>Oktober!Nachtstd_25_1</vt:lpstr>
      <vt:lpstr>September!Nachtstd_25_1</vt:lpstr>
      <vt:lpstr>Nachtstd_25_1</vt:lpstr>
      <vt:lpstr>April!Nachtstd_40_1</vt:lpstr>
      <vt:lpstr>August!Nachtstd_40_1</vt:lpstr>
      <vt:lpstr>Dezember!Nachtstd_40_1</vt:lpstr>
      <vt:lpstr>Februar!Nachtstd_40_1</vt:lpstr>
      <vt:lpstr>Juli!Nachtstd_40_1</vt:lpstr>
      <vt:lpstr>Juni!Nachtstd_40_1</vt:lpstr>
      <vt:lpstr>Mai!Nachtstd_40_1</vt:lpstr>
      <vt:lpstr>März!Nachtstd_40_1</vt:lpstr>
      <vt:lpstr>November!Nachtstd_40_1</vt:lpstr>
      <vt:lpstr>Oktober!Nachtstd_40_1</vt:lpstr>
      <vt:lpstr>September!Nachtstd_40_1</vt:lpstr>
      <vt:lpstr>Nachtstd_40_1</vt:lpstr>
      <vt:lpstr>April!Neujahr_1</vt:lpstr>
      <vt:lpstr>August!Neujahr_1</vt:lpstr>
      <vt:lpstr>Dezember!Neujahr_1</vt:lpstr>
      <vt:lpstr>Februar!Neujahr_1</vt:lpstr>
      <vt:lpstr>Juli!Neujahr_1</vt:lpstr>
      <vt:lpstr>Juni!Neujahr_1</vt:lpstr>
      <vt:lpstr>Mai!Neujahr_1</vt:lpstr>
      <vt:lpstr>März!Neujahr_1</vt:lpstr>
      <vt:lpstr>November!Neujahr_1</vt:lpstr>
      <vt:lpstr>Oktober!Neujahr_1</vt:lpstr>
      <vt:lpstr>September!Neujahr_1</vt:lpstr>
      <vt:lpstr>Neujahr_1</vt:lpstr>
      <vt:lpstr>April!Ostermontag_1</vt:lpstr>
      <vt:lpstr>August!Ostermontag_1</vt:lpstr>
      <vt:lpstr>Dezember!Ostermontag_1</vt:lpstr>
      <vt:lpstr>Februar!Ostermontag_1</vt:lpstr>
      <vt:lpstr>Juli!Ostermontag_1</vt:lpstr>
      <vt:lpstr>Juni!Ostermontag_1</vt:lpstr>
      <vt:lpstr>Mai!Ostermontag_1</vt:lpstr>
      <vt:lpstr>März!Ostermontag_1</vt:lpstr>
      <vt:lpstr>November!Ostermontag_1</vt:lpstr>
      <vt:lpstr>Oktober!Ostermontag_1</vt:lpstr>
      <vt:lpstr>September!Ostermontag_1</vt:lpstr>
      <vt:lpstr>Ostermontag_1</vt:lpstr>
      <vt:lpstr>April!Ostersonntag_1</vt:lpstr>
      <vt:lpstr>August!Ostersonntag_1</vt:lpstr>
      <vt:lpstr>Dezember!Ostersonntag_1</vt:lpstr>
      <vt:lpstr>Februar!Ostersonntag_1</vt:lpstr>
      <vt:lpstr>Juli!Ostersonntag_1</vt:lpstr>
      <vt:lpstr>Juni!Ostersonntag_1</vt:lpstr>
      <vt:lpstr>Mai!Ostersonntag_1</vt:lpstr>
      <vt:lpstr>März!Ostersonntag_1</vt:lpstr>
      <vt:lpstr>November!Ostersonntag_1</vt:lpstr>
      <vt:lpstr>Oktober!Ostersonntag_1</vt:lpstr>
      <vt:lpstr>September!Ostersonntag_1</vt:lpstr>
      <vt:lpstr>Ostersonntag_1</vt:lpstr>
      <vt:lpstr>April!Pfingstmontag_1</vt:lpstr>
      <vt:lpstr>August!Pfingstmontag_1</vt:lpstr>
      <vt:lpstr>Dezember!Pfingstmontag_1</vt:lpstr>
      <vt:lpstr>Februar!Pfingstmontag_1</vt:lpstr>
      <vt:lpstr>Juli!Pfingstmontag_1</vt:lpstr>
      <vt:lpstr>Juni!Pfingstmontag_1</vt:lpstr>
      <vt:lpstr>Mai!Pfingstmontag_1</vt:lpstr>
      <vt:lpstr>März!Pfingstmontag_1</vt:lpstr>
      <vt:lpstr>November!Pfingstmontag_1</vt:lpstr>
      <vt:lpstr>Oktober!Pfingstmontag_1</vt:lpstr>
      <vt:lpstr>September!Pfingstmontag_1</vt:lpstr>
      <vt:lpstr>Pfingstmontag_1</vt:lpstr>
      <vt:lpstr>April!Pfingstsonntag_1</vt:lpstr>
      <vt:lpstr>August!Pfingstsonntag_1</vt:lpstr>
      <vt:lpstr>Dezember!Pfingstsonntag_1</vt:lpstr>
      <vt:lpstr>Februar!Pfingstsonntag_1</vt:lpstr>
      <vt:lpstr>Juli!Pfingstsonntag_1</vt:lpstr>
      <vt:lpstr>Juni!Pfingstsonntag_1</vt:lpstr>
      <vt:lpstr>Mai!Pfingstsonntag_1</vt:lpstr>
      <vt:lpstr>März!Pfingstsonntag_1</vt:lpstr>
      <vt:lpstr>November!Pfingstsonntag_1</vt:lpstr>
      <vt:lpstr>Oktober!Pfingstsonntag_1</vt:lpstr>
      <vt:lpstr>September!Pfingstsonntag_1</vt:lpstr>
      <vt:lpstr>Pfingstsonntag_1</vt:lpstr>
      <vt:lpstr>April!Refomationstag_1</vt:lpstr>
      <vt:lpstr>August!Refomationstag_1</vt:lpstr>
      <vt:lpstr>Dezember!Refomationstag_1</vt:lpstr>
      <vt:lpstr>Februar!Refomationstag_1</vt:lpstr>
      <vt:lpstr>Juli!Refomationstag_1</vt:lpstr>
      <vt:lpstr>Juni!Refomationstag_1</vt:lpstr>
      <vt:lpstr>Mai!Refomationstag_1</vt:lpstr>
      <vt:lpstr>März!Refomationstag_1</vt:lpstr>
      <vt:lpstr>November!Refomationstag_1</vt:lpstr>
      <vt:lpstr>Oktober!Refomationstag_1</vt:lpstr>
      <vt:lpstr>September!Refomationstag_1</vt:lpstr>
      <vt:lpstr>Refomationstag_1</vt:lpstr>
      <vt:lpstr>April!Sonntagsstd_1</vt:lpstr>
      <vt:lpstr>August!Sonntagsstd_1</vt:lpstr>
      <vt:lpstr>Dezember!Sonntagsstd_1</vt:lpstr>
      <vt:lpstr>Februar!Sonntagsstd_1</vt:lpstr>
      <vt:lpstr>Juli!Sonntagsstd_1</vt:lpstr>
      <vt:lpstr>Juni!Sonntagsstd_1</vt:lpstr>
      <vt:lpstr>Mai!Sonntagsstd_1</vt:lpstr>
      <vt:lpstr>März!Sonntagsstd_1</vt:lpstr>
      <vt:lpstr>November!Sonntagsstd_1</vt:lpstr>
      <vt:lpstr>Oktober!Sonntagsstd_1</vt:lpstr>
      <vt:lpstr>September!Sonntagsstd_1</vt:lpstr>
      <vt:lpstr>Sonntagsstd_1</vt:lpstr>
      <vt:lpstr>April!Stunden_1</vt:lpstr>
      <vt:lpstr>August!Stunden_1</vt:lpstr>
      <vt:lpstr>Dezember!Stunden_1</vt:lpstr>
      <vt:lpstr>Februar!Stunden_1</vt:lpstr>
      <vt:lpstr>Juli!Stunden_1</vt:lpstr>
      <vt:lpstr>Juni!Stunden_1</vt:lpstr>
      <vt:lpstr>Mai!Stunden_1</vt:lpstr>
      <vt:lpstr>März!Stunden_1</vt:lpstr>
      <vt:lpstr>November!Stunden_1</vt:lpstr>
      <vt:lpstr>Oktober!Stunden_1</vt:lpstr>
      <vt:lpstr>September!Stunden_1</vt:lpstr>
      <vt:lpstr>Stunden_1</vt:lpstr>
      <vt:lpstr>April!Stundenlohn_1</vt:lpstr>
      <vt:lpstr>August!Stundenlohn_1</vt:lpstr>
      <vt:lpstr>Dezember!Stundenlohn_1</vt:lpstr>
      <vt:lpstr>Februar!Stundenlohn_1</vt:lpstr>
      <vt:lpstr>Juli!Stundenlohn_1</vt:lpstr>
      <vt:lpstr>Juni!Stundenlohn_1</vt:lpstr>
      <vt:lpstr>Mai!Stundenlohn_1</vt:lpstr>
      <vt:lpstr>März!Stundenlohn_1</vt:lpstr>
      <vt:lpstr>November!Stundenlohn_1</vt:lpstr>
      <vt:lpstr>Oktober!Stundenlohn_1</vt:lpstr>
      <vt:lpstr>September!Stundenlohn_1</vt:lpstr>
      <vt:lpstr>Stundenlohn_1</vt:lpstr>
      <vt:lpstr>April!Sylvester_1</vt:lpstr>
      <vt:lpstr>August!Sylvester_1</vt:lpstr>
      <vt:lpstr>Dezember!Sylvester_1</vt:lpstr>
      <vt:lpstr>Februar!Sylvester_1</vt:lpstr>
      <vt:lpstr>Juli!Sylvester_1</vt:lpstr>
      <vt:lpstr>Juni!Sylvester_1</vt:lpstr>
      <vt:lpstr>Mai!Sylvester_1</vt:lpstr>
      <vt:lpstr>März!Sylvester_1</vt:lpstr>
      <vt:lpstr>November!Sylvester_1</vt:lpstr>
      <vt:lpstr>Oktober!Sylvester_1</vt:lpstr>
      <vt:lpstr>September!Sylvester_1</vt:lpstr>
      <vt:lpstr>Sylvester_1</vt:lpstr>
      <vt:lpstr>April!Tag_der_Arbeit_1</vt:lpstr>
      <vt:lpstr>August!Tag_der_Arbeit_1</vt:lpstr>
      <vt:lpstr>Dezember!Tag_der_Arbeit_1</vt:lpstr>
      <vt:lpstr>Februar!Tag_der_Arbeit_1</vt:lpstr>
      <vt:lpstr>Juli!Tag_der_Arbeit_1</vt:lpstr>
      <vt:lpstr>Juni!Tag_der_Arbeit_1</vt:lpstr>
      <vt:lpstr>Mai!Tag_der_Arbeit_1</vt:lpstr>
      <vt:lpstr>März!Tag_der_Arbeit_1</vt:lpstr>
      <vt:lpstr>November!Tag_der_Arbeit_1</vt:lpstr>
      <vt:lpstr>Oktober!Tag_der_Arbeit_1</vt:lpstr>
      <vt:lpstr>September!Tag_der_Arbeit_1</vt:lpstr>
      <vt:lpstr>Tag_der_Arbeit_1</vt:lpstr>
      <vt:lpstr>April!Tag_der_Einheit_1</vt:lpstr>
      <vt:lpstr>August!Tag_der_Einheit_1</vt:lpstr>
      <vt:lpstr>Dezember!Tag_der_Einheit_1</vt:lpstr>
      <vt:lpstr>Februar!Tag_der_Einheit_1</vt:lpstr>
      <vt:lpstr>Juli!Tag_der_Einheit_1</vt:lpstr>
      <vt:lpstr>Juni!Tag_der_Einheit_1</vt:lpstr>
      <vt:lpstr>Mai!Tag_der_Einheit_1</vt:lpstr>
      <vt:lpstr>März!Tag_der_Einheit_1</vt:lpstr>
      <vt:lpstr>November!Tag_der_Einheit_1</vt:lpstr>
      <vt:lpstr>Oktober!Tag_der_Einheit_1</vt:lpstr>
      <vt:lpstr>September!Tag_der_Einheit_1</vt:lpstr>
      <vt:lpstr>Tag_der_Einheit_1</vt:lpstr>
      <vt:lpstr>April!Weihnachtstag_1_1</vt:lpstr>
      <vt:lpstr>August!Weihnachtstag_1_1</vt:lpstr>
      <vt:lpstr>Dezember!Weihnachtstag_1_1</vt:lpstr>
      <vt:lpstr>Februar!Weihnachtstag_1_1</vt:lpstr>
      <vt:lpstr>Juli!Weihnachtstag_1_1</vt:lpstr>
      <vt:lpstr>Juni!Weihnachtstag_1_1</vt:lpstr>
      <vt:lpstr>Mai!Weihnachtstag_1_1</vt:lpstr>
      <vt:lpstr>März!Weihnachtstag_1_1</vt:lpstr>
      <vt:lpstr>November!Weihnachtstag_1_1</vt:lpstr>
      <vt:lpstr>Oktober!Weihnachtstag_1_1</vt:lpstr>
      <vt:lpstr>September!Weihnachtstag_1_1</vt:lpstr>
      <vt:lpstr>Weihnachtstag_1_1</vt:lpstr>
      <vt:lpstr>April!Weihnachtstag_2_1</vt:lpstr>
      <vt:lpstr>August!Weihnachtstag_2_1</vt:lpstr>
      <vt:lpstr>Dezember!Weihnachtstag_2_1</vt:lpstr>
      <vt:lpstr>Februar!Weihnachtstag_2_1</vt:lpstr>
      <vt:lpstr>Juli!Weihnachtstag_2_1</vt:lpstr>
      <vt:lpstr>Juni!Weihnachtstag_2_1</vt:lpstr>
      <vt:lpstr>Mai!Weihnachtstag_2_1</vt:lpstr>
      <vt:lpstr>März!Weihnachtstag_2_1</vt:lpstr>
      <vt:lpstr>November!Weihnachtstag_2_1</vt:lpstr>
      <vt:lpstr>Oktober!Weihnachtstag_2_1</vt:lpstr>
      <vt:lpstr>September!Weihnachtstag_2_1</vt:lpstr>
      <vt:lpstr>Weihnachtstag_2_1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Tober</dc:creator>
  <cp:lastModifiedBy>Wöllmer Gabriele</cp:lastModifiedBy>
  <cp:lastPrinted>2019-11-15T17:50:18Z</cp:lastPrinted>
  <dcterms:created xsi:type="dcterms:W3CDTF">2007-03-28T08:37:50Z</dcterms:created>
  <dcterms:modified xsi:type="dcterms:W3CDTF">2026-01-04T11:56:37Z</dcterms:modified>
</cp:coreProperties>
</file>